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Planowanie\Sprawozdanie opisowe za 2025 - Rada\"/>
    </mc:Choice>
  </mc:AlternateContent>
  <xr:revisionPtr revIDLastSave="0" documentId="13_ncr:1_{C9F76137-B500-4297-AD55-74A1225C0E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Żoliborz" sheetId="2" r:id="rId1"/>
  </sheets>
  <definedNames>
    <definedName name="_xlnm._FilterDatabase" localSheetId="0" hidden="1">Żoliborz!$A$12:$J$25</definedName>
    <definedName name="_xlnm.Print_Area" localSheetId="0">Żoliborz!$A$1:$L$26</definedName>
    <definedName name="_xlnm.Print_Titles" localSheetId="0">Żoliborz!$11:$11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J12" i="2"/>
  <c r="L26" i="2"/>
  <c r="L24" i="2" l="1"/>
  <c r="L22" i="2"/>
  <c r="L20" i="2"/>
  <c r="L19" i="2"/>
  <c r="L17" i="2"/>
  <c r="L25" i="2"/>
  <c r="L23" i="2"/>
  <c r="L21" i="2"/>
  <c r="L18" i="2"/>
  <c r="L16" i="2"/>
  <c r="L15" i="2"/>
  <c r="L14" i="2"/>
  <c r="L13" i="2"/>
  <c r="L12" i="2" l="1"/>
</calcChain>
</file>

<file path=xl/sharedStrings.xml><?xml version="1.0" encoding="utf-8"?>
<sst xmlns="http://schemas.openxmlformats.org/spreadsheetml/2006/main" count="102" uniqueCount="86">
  <si>
    <t>Tytuł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</si>
  <si>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</si>
  <si>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</si>
  <si>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</si>
  <si>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</si>
  <si>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</si>
  <si>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</si>
  <si>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</si>
  <si>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</si>
  <si>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</si>
  <si>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</si>
  <si>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</si>
  <si>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</si>
  <si>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Dysponent:</t>
  </si>
  <si>
    <t>[w zł]</t>
  </si>
  <si>
    <t>LP</t>
  </si>
  <si>
    <t>Kod  obszaru funkcjonalnego
w systemie SAP ERP</t>
  </si>
  <si>
    <t>ŻOLIBORZ</t>
  </si>
  <si>
    <t>DYSPONENT</t>
  </si>
  <si>
    <t>Dział</t>
  </si>
  <si>
    <t>Rozdział</t>
  </si>
  <si>
    <t xml:space="preserve">§ </t>
  </si>
  <si>
    <t>Zadanie</t>
  </si>
  <si>
    <t>ZDM - ZARZĄD DRÓG MIEJSKICH</t>
  </si>
  <si>
    <t>ZOM - ZARZĄD OCZYSZCZANIA MIASTA</t>
  </si>
  <si>
    <t>ZOSM - ZAKŁAD OBSŁUGI SYSTEMU MINITORINGU</t>
  </si>
  <si>
    <t>WOŚ</t>
  </si>
  <si>
    <t>B/VI/3/10</t>
  </si>
  <si>
    <t>WIR</t>
  </si>
  <si>
    <t>Sady Żoliborskie = drzewa owocowe. Kontynuacja zachowania unikalnego, owocowego charakteru parku "Sady Żoliborskie" m. in.: pielęgnacja ok. 250 starych drzew sadowniczych</t>
  </si>
  <si>
    <t>Projekt wyłoniony w procedurze Budżetu Obywatelskiego, w tym:</t>
  </si>
  <si>
    <t>Kwitnące wiśnie i krzewy dla Żoliborza</t>
  </si>
  <si>
    <t>Zielony Stary Żoliborz</t>
  </si>
  <si>
    <t>Zielona ulica Anny German</t>
  </si>
  <si>
    <t>Nie jesteś sam/-a - pierwsza pomoc psychologiczna dla dzieci i młodzieży. Zróbmy to po raz trzeci!</t>
  </si>
  <si>
    <t>Pomoc dla Żoliborskich zwierząt</t>
  </si>
  <si>
    <t>Podlewamy drzewa na Żoliborzu przy użyciu worków nawadniających</t>
  </si>
  <si>
    <t>Skwerki Syrenki, czyli zachowajmy wodę w mieście! Nasadzenia zieleni z elementami polepszającymi poziom retencji wody w mieście - Żoliborz</t>
  </si>
  <si>
    <t>Posadzenie krzewów w miejsce wybrukowanej nawierzchni przy Żoliborskim Centrum Integracji i Aktywizacji Seniorów przy ul. Wyspiańskiego</t>
  </si>
  <si>
    <t>Rowerem dwukierunkowo po całej Warszawie</t>
  </si>
  <si>
    <t>WSZ</t>
  </si>
  <si>
    <t>WSR</t>
  </si>
  <si>
    <t>BO/25/18/0282</t>
  </si>
  <si>
    <t>BO/25/18/0283</t>
  </si>
  <si>
    <t>BO/25/18/0284</t>
  </si>
  <si>
    <t>BO/25/18/0285</t>
  </si>
  <si>
    <t>BO/25/18/0286</t>
  </si>
  <si>
    <t>BO/25/18/0288</t>
  </si>
  <si>
    <t>BO/25/18/0291</t>
  </si>
  <si>
    <t>BO/25/18/0292</t>
  </si>
  <si>
    <t>BO/25/18/0293</t>
  </si>
  <si>
    <t>BO/25/18/0306</t>
  </si>
  <si>
    <t>B/III/3/2</t>
  </si>
  <si>
    <t>B/III/1/12</t>
  </si>
  <si>
    <t>B/III/3/3</t>
  </si>
  <si>
    <t>B/VIII/2/2</t>
  </si>
  <si>
    <t>B/I/2/1/1</t>
  </si>
  <si>
    <t>Wykonanie zadań z budżetu obywatelskiego w 2025 r.</t>
  </si>
  <si>
    <t>Zakres wykonanych prac</t>
  </si>
  <si>
    <t>Plan 2025 na dzień 31.12.2025 r.</t>
  </si>
  <si>
    <t>Wykonanie</t>
  </si>
  <si>
    <t>% wykonania</t>
  </si>
  <si>
    <t>BO/24/00/0011</t>
  </si>
  <si>
    <t xml:space="preserve">Stojaki rowerowe przy ulicach i na podwórkach (i porządek z hulajnogami elektrycznymi) </t>
  </si>
  <si>
    <t>DBFO</t>
  </si>
  <si>
    <t>B/V/2/9/1</t>
  </si>
  <si>
    <t>BO/25/00/0002</t>
  </si>
  <si>
    <t>Darmowe podpaski w szkołach</t>
  </si>
  <si>
    <t>W ramach ogólnomiejskiego projektu zakupiono 34 "różowe skrzyneczki" oraz 4.246 opakowań środków higienicznych do 14 placówek oświatowych na Żoliborzu tj. 7 szkół podstawwych i 7 szkół ponadpodstawowych.</t>
  </si>
  <si>
    <t>Przeprowadzenie zajęć jogi w okresie 14 maja 2025 r. - 10 września 2025 r., w wymiarze 18 godzin zegarowych prowadzonych przez dwóch instruktorów.</t>
  </si>
  <si>
    <t xml:space="preserve">W dniu 18.03.2025 r. podpisana została umowa z wykonawcą na pielęgnację drzew sadowniczych oraz nasadzenia krzewów owocowych w parku Sady Żoliborskie. Dnia 26.03.2025 r. podpisano umowę z wykonawcą, który wykonywał usługę polegającą na pełnieniu nadzoru nad pracami związanymi z realizacją projektu budżetu obywatelskiego tj. nad pielęgnacją drzew. Usługi będące przedmiotem umowy, a także nadzór nad wykonywanymi pracami realizowane były w ciągu 55 dni rozpoczynając od dnia 15.10.2025 r. W dniu 15.10.2025 r. rozpoczęto prace polegające na pielęgnacji drzew owocowych sadowniczych pod nadzorem specjalisty i nasadzenia 50 szt. krzewów owocowych z gatunku porzeczka w parku Sady Żoliborskie. Projekt został zrealizowany w całości i odebrany protokołem odbioru w dniu 2.12.2025 r. </t>
  </si>
  <si>
    <t>Projekt polegający na wykonaniu nasadzeń 37 sztuk drzew oraz 2 400 sztuk krzewów w dwóch lokalizacjach: na terenie nieruchomości położonej w Parku Kaskada – rejon ul. Gdańskiej oraz przy ul. Rydygiera na odc. ul. Powązkowskiej – Przasnyskiej  został zrealizowany w całości (etap I i II)  i odebrany protokołem końcowym w dniu 6.11.2025 r.
Prace zrealizowane były w okresie 27 tygodni od dnia 01.05.2025 r., przy czym:
Wykonawca dostarczył i posadził materiał roślinny, w tym dokonał montażu tabliczki z logo budżetu obywatelskiego - w terminie 9 tygodni od dnia 1.05.2025 r.;
Wykonawca wykonał kompleksową pielęgnację posadzonego materiału roślinnego - od dnia odbioru posadzonego materiału roślinnego do końca okresu obowiązywania przedmiotowej umowy.</t>
  </si>
  <si>
    <t>W dniu 26.03.2025 r. podpisana została umowa z wykonawcą na realizację prac. Pierwsza część prac (obejmująca posadzenie 1095 sztuk krzewów wraz z oznakowaniem tabliczkami z logo budżetu obywatelskiego, wykonanie, dostawę i montaż 4 sztuk koszy na odpady oraz wykonanie, dostawę i montaż 97 m.b. barier trawnikowych typu ZOM) odebrana w dniu 07.05.2025 r. Prace odebrane w dniu 06.11.2025 r. Wykonawca wykonywał pielęgnację posadzonych krzewów od dnia posadzenia do końca okresu obowiązywania umowy, tj. od 07.05.2025 r. do 06.11.2025 r.</t>
  </si>
  <si>
    <t>Wszystkie założenia przedmiotowego projektu zostały zrealizowane. Prace wykonane zostały  na części działek ewid. nr 28/3 i nr 29/3 z obrębu 7-03-04, znajdujących się w pasie drogowym ul. Anny German w Dzielnicy Żoliborz, stanowiących własność m.st. Warszawy. Wykonawca opracował kompletną dokumentację projektową na podstawie, której wykonał roboty budowlane wraz z zagospodarowaniem terenu zieleni. Prace budowlane obejmowały m.in.: budowę ścieżki mineralnej, montaż  trzech  ławek (w tym jednej Warszawskiej) oraz montaż dwóch koszy na odpady. Ponadto zostały wykonane nasadzenia m.in. drzew: 8 szt. platan klonolistny, 3 szt. wiśnia piłkowana Tibetica, 7 szt. wiśnia piłkowana Kanzan; nasadzenia krzewów, traw i bylin: irga błyszcząca, dereń biały , sosna kosodrzewina ognik szkarłatny, róża The Fair, szałwia omszona, turzyca Morrowa, krwawnik pospolity, rozchodnik, bluszcz pospolity, rumianka japońska, trzmielina.</t>
  </si>
  <si>
    <t>W dniu 18.12.2025 r. zrealizowano umowę na usługi weterynaryjne kotów wolno żyjących z terenu Dzielnicy Żoliborz m.st. Warszawy, czipowanie tych kotów oraz czipowanie zwierząd właścicielskich.
Usługa została zrealizowana  w wyniku czego wydano 193 skierowania,  zabiegom weterynaryjnym (leczeniu) poddanych zostało 110 szt. zwierząt (kotów wolno żyjących) oraz zaczipowano i wpisano do bazy 5AFE-ANIMAL 5 szt. zwierząt właścicielskich.</t>
  </si>
  <si>
    <t>W dniu 01.10.2025 r. zakończyła się umowa na dostawę, montaż oraz obsługę 50 szt. worków do podlewania drzew w ramach projektu budżetu obywatelskiego pn. „Podlewamy drzewa na Żoliborzu przy użyciu worków nawadniających”  w Dzielnicy Żoliborz m.st. Warszawy, w lokalizacjach:
•	12 szt. przy ul. Ks. Indrzejczyka - rejon stacji metra „Dworzec Gdański”
•	31 szt. przy ul. Rydygiera odc. ul. Felińskiego – Kokarda 
•	7 szt. przy ul. Słowackiego - rejon stacji metra „Marymont” 
Nawadnianie drzew poprzez wypełnienie worków wodą, odbywało się dwa razy w tygodniu w sezonie wegetacyjnym (od dnia 01.04.2025r. do dnia 30.09.2025r.).</t>
  </si>
  <si>
    <t>W ramach umowy wykonawca wykonał i uzgodnił projekt zagospodarowania terenu fragamentu działki ewid. nr 4 z obrębu 7-01-04, w parku Kępa Potocka, a następnie wykonał prace ogrodnicze wraz z montażem obiektów małej architektury.
W ramach projektu wykonano ogród deszczowy (zakup i nasadzenia roślinności), nasadzenia krzewów liściastych, nasadzenia bylin, nasadzenia 10 szt. drzew, montaż małej architektury: ławki 2 szt., leżaki miejskie 2 szt., kosze na odpady 2 szt., tablica edukacyjna z oznaczeniem projektu z budżetu obywatelskiego.</t>
  </si>
  <si>
    <t>W ramach projektu zrealizowano: 572 godzin konsultacji indywidualnych lub rodzinnych, 64 godziny spotkań grup edukacyjno-rozwojowych, 30 godzin warsztatów dla rodziców, 27 godzin superwizji, wydrukowano i rozdystrybuowano 4000 broszur dla dzieci starszych, 2000 broszur dla dzieci młodszych i 4000 broszur dla rodziców/opiekunów, 150 plakatów, 5000 ulotek oraz opublikowano ponad 9 Postów na facebooku (i przygotowany profil). Dziąłani aodbywały się w siedzibie FRACTAL CONCEPT przy ul. Jelinka 10 w Warszawie, zoliborskich szkołach podstawowych i placówkach wsparcia dziennego.  Specjaliści Fractal brali udział w dodatkowych organizowanych przez Wydzial wydarzeniach. Łącznie w projekcie wzięło udział 206 osób.</t>
  </si>
  <si>
    <t>Załącznik Nr 17</t>
  </si>
  <si>
    <t>Zarządu Dzielnicy Żoliborz</t>
  </si>
  <si>
    <t>m.st. Warszawy</t>
  </si>
  <si>
    <t>Wykonano  rozpłytowanie części szerokiego chodnika  o pow. 30m²  i posadzono 250 szt. krzewów (róża okrywowa i irga błyszcząca) przy budynku Żoliborskiego Centrum Integracji i Aktywizacji Seniorów na rogu ulicy Wyspiańskiego (od strony północno-zachodniej).</t>
  </si>
  <si>
    <t>Opracowano projekty stałej organizacji ruchu i wdrożono w terenie oznakowanie pionowe oraz poziome na drogach gminnych: ul. Solskiego, ul. Suzina i ul. Czarnieckiego w zakresie wprowadzenia ruchu rowerowego pod prąd. W ramach prac wykonano demontaż i montaż: drogowych znaków pionowych i urządzeń bezpieczeństwa ruchu drogowego (słupki U-12c, azyle, pylony) oraz wykonano malowanie poziome na pow. ok. 130m².</t>
  </si>
  <si>
    <t>Wykonano montaż 16 szt. stojaków rowerowych przy ulicach i na podwórkach (i porządek z hulajnogami elektrycznymi).</t>
  </si>
  <si>
    <t>do Uchwały 718/2026</t>
  </si>
  <si>
    <t>z 24.02.2026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</si>
</sst>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/>
  </cellStyleXfs>
  <cellXfs count="63">
    <xf numFmtId="0" fontId="0" fillId="0" borderId="0" xfId="0"/>
    <xf numFmtId="0" fontId="7" fillId="4" borderId="1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3" fontId="0" fillId="0" borderId="0" xfId="0" applyNumberFormat="1" applyFill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10" fontId="9" fillId="0" borderId="1" xfId="0" applyNumberFormat="1" applyFont="1" applyFill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ill="1" applyAlignment="1" applyProtection="1">
      <alignment vertical="center"/>
    </xf>
    <xf numFmtId="4" fontId="1" fillId="0" borderId="0" xfId="0" applyNumberFormat="1" applyFont="1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right" vertical="center"/>
    </xf>
    <xf numFmtId="4" fontId="0" fillId="0" borderId="0" xfId="0" applyNumberFormat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3" fontId="0" fillId="2" borderId="1" xfId="0" applyNumberFormat="1" applyFill="1" applyBorder="1" applyAlignment="1" applyProtection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3" fontId="5" fillId="4" borderId="1" xfId="0" applyNumberFormat="1" applyFont="1" applyFill="1" applyBorder="1" applyAlignment="1" applyProtection="1">
      <alignment vertical="center"/>
    </xf>
    <xf numFmtId="4" fontId="5" fillId="4" borderId="1" xfId="0" applyNumberFormat="1" applyFont="1" applyFill="1" applyBorder="1" applyAlignment="1" applyProtection="1">
      <alignment vertical="center"/>
    </xf>
    <xf numFmtId="10" fontId="11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 applyProtection="1">
      <alignment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MATRYCA_BJB 2" xfId="1" xr:uid="{DEB2A8E8-E97E-46E5-857D-4EE7CB411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85" zoomScaleNormal="85" workbookViewId="0">
      <selection activeCell="G13" sqref="G13"/>
    </sheetView>
  </sheetViews>
  <sheetFormatPr defaultColWidth="8.85546875" defaultRowHeight="15" x14ac:dyDescent="0.25"/>
  <cols>
    <col min="1" max="1" width="11.85546875" style="15" customWidth="1"/>
    <col min="2" max="2" width="42.140625" style="15" customWidth="1"/>
    <col min="3" max="3" width="47.140625" style="15" customWidth="1"/>
    <col min="4" max="4" width="11.28515625" style="15" bestFit="1" customWidth="1"/>
    <col min="5" max="7" width="11" style="15" customWidth="1"/>
    <col min="8" max="8" width="14.28515625" style="15" customWidth="1"/>
    <col min="9" max="10" width="25.140625" style="15" customWidth="1"/>
    <col min="11" max="11" width="17.7109375" style="36" customWidth="1"/>
    <col min="12" max="12" width="18.85546875" style="15" customWidth="1"/>
    <col min="13" max="16384" width="8.85546875" style="15"/>
  </cols>
  <sheetData>
    <row r="1" spans="1:12" ht="18" x14ac:dyDescent="0.25">
      <c r="A1" s="8"/>
      <c r="B1" s="11"/>
      <c r="C1" s="8"/>
      <c r="D1" s="8"/>
      <c r="E1" s="8"/>
      <c r="F1" s="8"/>
      <c r="H1" s="8"/>
      <c r="I1" s="53" t="s">
        <v>78</v>
      </c>
      <c r="J1"/>
      <c r="K1"/>
      <c r="L1" s="8"/>
    </row>
    <row r="2" spans="1:12" ht="18" x14ac:dyDescent="0.25">
      <c r="A2" s="8"/>
      <c r="B2" s="11"/>
      <c r="C2" s="8"/>
      <c r="D2" s="8"/>
      <c r="E2" s="8"/>
      <c r="F2" s="8"/>
      <c r="H2" s="8"/>
      <c r="I2" s="54" t="s">
        <v>84</v>
      </c>
      <c r="J2"/>
      <c r="K2"/>
      <c r="L2" s="8"/>
    </row>
    <row r="3" spans="1:12" ht="18" x14ac:dyDescent="0.25">
      <c r="A3" s="8"/>
      <c r="B3" s="11"/>
      <c r="C3" s="8"/>
      <c r="D3" s="8"/>
      <c r="E3" s="8"/>
      <c r="F3" s="8"/>
      <c r="H3" s="8"/>
      <c r="I3" s="54" t="s">
        <v>79</v>
      </c>
      <c r="J3"/>
      <c r="K3"/>
      <c r="L3" s="8"/>
    </row>
    <row r="4" spans="1:12" ht="18" x14ac:dyDescent="0.25">
      <c r="A4" s="8"/>
      <c r="B4" s="11"/>
      <c r="C4" s="8"/>
      <c r="D4" s="8"/>
      <c r="E4" s="8"/>
      <c r="F4" s="8"/>
      <c r="H4" s="8"/>
      <c r="I4" s="54" t="s">
        <v>80</v>
      </c>
      <c r="J4"/>
      <c r="K4"/>
      <c r="L4" s="8"/>
    </row>
    <row r="5" spans="1:12" ht="18" x14ac:dyDescent="0.25">
      <c r="A5" s="8"/>
      <c r="B5" s="11"/>
      <c r="C5" s="8"/>
      <c r="D5" s="8"/>
      <c r="E5" s="8"/>
      <c r="F5" s="8"/>
      <c r="H5" s="8"/>
      <c r="I5" s="54" t="s">
        <v>85</v>
      </c>
      <c r="J5"/>
      <c r="K5"/>
      <c r="L5" s="8"/>
    </row>
    <row r="6" spans="1:12" x14ac:dyDescent="0.25">
      <c r="A6" s="8"/>
      <c r="B6" s="11"/>
      <c r="C6" s="8"/>
      <c r="D6" s="8"/>
      <c r="E6" s="8"/>
      <c r="F6" s="8"/>
      <c r="H6" s="8"/>
      <c r="I6" s="12"/>
      <c r="J6" s="8"/>
      <c r="K6" s="33"/>
      <c r="L6" s="8"/>
    </row>
    <row r="7" spans="1:12" x14ac:dyDescent="0.25">
      <c r="A7" s="8"/>
      <c r="B7" s="11"/>
      <c r="C7" s="8"/>
      <c r="D7" s="8"/>
      <c r="E7" s="8"/>
      <c r="F7" s="8"/>
      <c r="H7" s="8"/>
      <c r="I7" s="12"/>
      <c r="J7" s="8"/>
      <c r="K7" s="33"/>
      <c r="L7" s="8"/>
    </row>
    <row r="8" spans="1:12" ht="15.75" x14ac:dyDescent="0.25">
      <c r="A8" s="55" t="s">
        <v>57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25">
      <c r="A9" s="8"/>
      <c r="B9" s="11"/>
      <c r="C9" s="8"/>
      <c r="D9" s="8"/>
      <c r="E9" s="8"/>
      <c r="F9" s="8"/>
      <c r="G9" s="8"/>
      <c r="H9" s="8"/>
      <c r="I9" s="12"/>
      <c r="J9" s="8"/>
      <c r="K9" s="33"/>
      <c r="L9" s="8"/>
    </row>
    <row r="10" spans="1:12" ht="15.75" x14ac:dyDescent="0.25">
      <c r="A10" s="16" t="s">
        <v>13</v>
      </c>
      <c r="B10" s="17" t="s">
        <v>17</v>
      </c>
      <c r="C10" s="16"/>
      <c r="D10" s="16"/>
      <c r="E10" s="16"/>
      <c r="F10" s="16"/>
      <c r="G10" s="16"/>
      <c r="H10" s="16"/>
      <c r="I10" s="8"/>
      <c r="J10" s="18" t="s">
        <v>14</v>
      </c>
      <c r="K10" s="34"/>
      <c r="L10" s="18"/>
    </row>
    <row r="11" spans="1:12" ht="45" x14ac:dyDescent="0.25">
      <c r="A11" s="46" t="s">
        <v>15</v>
      </c>
      <c r="B11" s="47" t="s">
        <v>0</v>
      </c>
      <c r="C11" s="46" t="s">
        <v>58</v>
      </c>
      <c r="D11" s="46" t="s">
        <v>18</v>
      </c>
      <c r="E11" s="46" t="s">
        <v>19</v>
      </c>
      <c r="F11" s="46" t="s">
        <v>20</v>
      </c>
      <c r="G11" s="46" t="s">
        <v>21</v>
      </c>
      <c r="H11" s="46" t="s">
        <v>22</v>
      </c>
      <c r="I11" s="48" t="s">
        <v>16</v>
      </c>
      <c r="J11" s="47" t="s">
        <v>59</v>
      </c>
      <c r="K11" s="49" t="s">
        <v>60</v>
      </c>
      <c r="L11" s="47" t="s">
        <v>61</v>
      </c>
    </row>
    <row r="12" spans="1:12" ht="31.5" x14ac:dyDescent="0.25">
      <c r="A12" s="50"/>
      <c r="B12" s="1" t="s">
        <v>30</v>
      </c>
      <c r="C12" s="1"/>
      <c r="D12" s="3"/>
      <c r="E12" s="1"/>
      <c r="F12" s="1"/>
      <c r="G12" s="1"/>
      <c r="H12" s="1"/>
      <c r="I12" s="19"/>
      <c r="J12" s="51">
        <f>SUM(J13:J26)</f>
        <v>1631274</v>
      </c>
      <c r="K12" s="52">
        <f>SUM(K13:K26)</f>
        <v>1559188.47</v>
      </c>
      <c r="L12" s="30">
        <f t="shared" ref="L12:L26" si="0">K12/J12</f>
        <v>0.95581028692911185</v>
      </c>
    </row>
    <row r="13" spans="1:12" ht="267.75" customHeight="1" x14ac:dyDescent="0.25">
      <c r="A13" s="56" t="s">
        <v>1</v>
      </c>
      <c r="B13" s="57" t="s">
        <v>29</v>
      </c>
      <c r="C13" s="5" t="s">
        <v>70</v>
      </c>
      <c r="D13" s="2" t="s">
        <v>26</v>
      </c>
      <c r="E13" s="2">
        <v>925</v>
      </c>
      <c r="F13" s="2">
        <v>92595</v>
      </c>
      <c r="G13" s="2">
        <v>4300</v>
      </c>
      <c r="H13" s="2" t="s">
        <v>54</v>
      </c>
      <c r="I13" s="58" t="s">
        <v>42</v>
      </c>
      <c r="J13" s="39">
        <v>220649</v>
      </c>
      <c r="K13" s="40">
        <v>220648.2</v>
      </c>
      <c r="L13" s="31">
        <f t="shared" si="0"/>
        <v>0.99999637433208399</v>
      </c>
    </row>
    <row r="14" spans="1:12" ht="63" customHeight="1" x14ac:dyDescent="0.25">
      <c r="A14" s="56"/>
      <c r="B14" s="57"/>
      <c r="C14" s="5" t="s">
        <v>69</v>
      </c>
      <c r="D14" s="2" t="s">
        <v>41</v>
      </c>
      <c r="E14" s="2">
        <v>926</v>
      </c>
      <c r="F14" s="2">
        <v>92605</v>
      </c>
      <c r="G14" s="2">
        <v>4300</v>
      </c>
      <c r="H14" s="2" t="s">
        <v>55</v>
      </c>
      <c r="I14" s="58"/>
      <c r="J14" s="39">
        <v>5940</v>
      </c>
      <c r="K14" s="40">
        <v>5940</v>
      </c>
      <c r="L14" s="31">
        <f t="shared" si="0"/>
        <v>1</v>
      </c>
    </row>
    <row r="15" spans="1:12" ht="142.5" customHeight="1" x14ac:dyDescent="0.25">
      <c r="A15" s="59" t="s">
        <v>2</v>
      </c>
      <c r="B15" s="60" t="s">
        <v>31</v>
      </c>
      <c r="C15" s="61" t="s">
        <v>71</v>
      </c>
      <c r="D15" s="62" t="s">
        <v>26</v>
      </c>
      <c r="E15" s="4">
        <v>600</v>
      </c>
      <c r="F15" s="4">
        <v>60016</v>
      </c>
      <c r="G15" s="4">
        <v>4300</v>
      </c>
      <c r="H15" s="6" t="s">
        <v>52</v>
      </c>
      <c r="I15" s="9" t="s">
        <v>43</v>
      </c>
      <c r="J15" s="41">
        <v>108000</v>
      </c>
      <c r="K15" s="42">
        <v>108000</v>
      </c>
      <c r="L15" s="32">
        <f t="shared" si="0"/>
        <v>1</v>
      </c>
    </row>
    <row r="16" spans="1:12" ht="142.5" customHeight="1" x14ac:dyDescent="0.25">
      <c r="A16" s="59"/>
      <c r="B16" s="60"/>
      <c r="C16" s="61"/>
      <c r="D16" s="62"/>
      <c r="E16" s="4">
        <v>925</v>
      </c>
      <c r="F16" s="4">
        <v>92595</v>
      </c>
      <c r="G16" s="4">
        <v>4300</v>
      </c>
      <c r="H16" s="6" t="s">
        <v>54</v>
      </c>
      <c r="I16" s="9" t="s">
        <v>43</v>
      </c>
      <c r="J16" s="41">
        <v>92900</v>
      </c>
      <c r="K16" s="42">
        <v>92900</v>
      </c>
      <c r="L16" s="32">
        <f t="shared" si="0"/>
        <v>1</v>
      </c>
    </row>
    <row r="17" spans="1:12" ht="181.9" customHeight="1" x14ac:dyDescent="0.25">
      <c r="A17" s="14" t="s">
        <v>3</v>
      </c>
      <c r="B17" s="20" t="s">
        <v>32</v>
      </c>
      <c r="C17" s="5" t="s">
        <v>72</v>
      </c>
      <c r="D17" s="21" t="s">
        <v>26</v>
      </c>
      <c r="E17" s="2">
        <v>600</v>
      </c>
      <c r="F17" s="2">
        <v>60016</v>
      </c>
      <c r="G17" s="7">
        <v>4300</v>
      </c>
      <c r="H17" s="2" t="s">
        <v>52</v>
      </c>
      <c r="I17" s="14" t="s">
        <v>44</v>
      </c>
      <c r="J17" s="24">
        <v>101153</v>
      </c>
      <c r="K17" s="43">
        <v>101152.5</v>
      </c>
      <c r="L17" s="31">
        <f t="shared" si="0"/>
        <v>0.99999505699287217</v>
      </c>
    </row>
    <row r="18" spans="1:12" ht="289.14999999999998" customHeight="1" x14ac:dyDescent="0.25">
      <c r="A18" s="25" t="s">
        <v>4</v>
      </c>
      <c r="B18" s="26" t="s">
        <v>33</v>
      </c>
      <c r="C18" s="27" t="s">
        <v>73</v>
      </c>
      <c r="D18" s="28" t="s">
        <v>26</v>
      </c>
      <c r="E18" s="29">
        <v>600</v>
      </c>
      <c r="F18" s="29">
        <v>60016</v>
      </c>
      <c r="G18" s="29">
        <v>4300</v>
      </c>
      <c r="H18" s="37" t="s">
        <v>52</v>
      </c>
      <c r="I18" s="25" t="s">
        <v>45</v>
      </c>
      <c r="J18" s="44">
        <v>340200</v>
      </c>
      <c r="K18" s="45">
        <v>340200</v>
      </c>
      <c r="L18" s="32">
        <f t="shared" si="0"/>
        <v>1</v>
      </c>
    </row>
    <row r="19" spans="1:12" ht="243.75" customHeight="1" x14ac:dyDescent="0.25">
      <c r="A19" s="14" t="s">
        <v>5</v>
      </c>
      <c r="B19" s="20" t="s">
        <v>34</v>
      </c>
      <c r="C19" s="5" t="s">
        <v>77</v>
      </c>
      <c r="D19" s="21" t="s">
        <v>40</v>
      </c>
      <c r="E19" s="2">
        <v>853</v>
      </c>
      <c r="F19" s="2">
        <v>85395</v>
      </c>
      <c r="G19" s="7">
        <v>4300</v>
      </c>
      <c r="H19" s="2" t="s">
        <v>27</v>
      </c>
      <c r="I19" s="14" t="s">
        <v>46</v>
      </c>
      <c r="J19" s="24">
        <v>336965</v>
      </c>
      <c r="K19" s="43">
        <v>285305</v>
      </c>
      <c r="L19" s="31">
        <f t="shared" si="0"/>
        <v>0.84669030908254561</v>
      </c>
    </row>
    <row r="20" spans="1:12" ht="165" x14ac:dyDescent="0.25">
      <c r="A20" s="25" t="s">
        <v>6</v>
      </c>
      <c r="B20" s="26" t="s">
        <v>35</v>
      </c>
      <c r="C20" s="27" t="s">
        <v>74</v>
      </c>
      <c r="D20" s="28" t="s">
        <v>26</v>
      </c>
      <c r="E20" s="29">
        <v>900</v>
      </c>
      <c r="F20" s="29">
        <v>90095</v>
      </c>
      <c r="G20" s="29">
        <v>4300</v>
      </c>
      <c r="H20" s="29" t="s">
        <v>53</v>
      </c>
      <c r="I20" s="25" t="s">
        <v>47</v>
      </c>
      <c r="J20" s="44">
        <v>70000</v>
      </c>
      <c r="K20" s="45">
        <v>69990</v>
      </c>
      <c r="L20" s="32">
        <f t="shared" si="0"/>
        <v>0.99985714285714289</v>
      </c>
    </row>
    <row r="21" spans="1:12" ht="241.15" customHeight="1" x14ac:dyDescent="0.25">
      <c r="A21" s="14" t="s">
        <v>7</v>
      </c>
      <c r="B21" s="20" t="s">
        <v>36</v>
      </c>
      <c r="C21" s="5" t="s">
        <v>75</v>
      </c>
      <c r="D21" s="21" t="s">
        <v>26</v>
      </c>
      <c r="E21" s="2">
        <v>600</v>
      </c>
      <c r="F21" s="2">
        <v>60016</v>
      </c>
      <c r="G21" s="2">
        <v>4300</v>
      </c>
      <c r="H21" s="2" t="s">
        <v>52</v>
      </c>
      <c r="I21" s="14" t="s">
        <v>48</v>
      </c>
      <c r="J21" s="24">
        <v>27850</v>
      </c>
      <c r="K21" s="43">
        <v>27850</v>
      </c>
      <c r="L21" s="31">
        <f t="shared" si="0"/>
        <v>1</v>
      </c>
    </row>
    <row r="22" spans="1:12" ht="190.5" customHeight="1" x14ac:dyDescent="0.25">
      <c r="A22" s="25" t="s">
        <v>8</v>
      </c>
      <c r="B22" s="26" t="s">
        <v>37</v>
      </c>
      <c r="C22" s="38" t="s">
        <v>76</v>
      </c>
      <c r="D22" s="28" t="s">
        <v>26</v>
      </c>
      <c r="E22" s="29">
        <v>925</v>
      </c>
      <c r="F22" s="29">
        <v>92595</v>
      </c>
      <c r="G22" s="29">
        <v>4300</v>
      </c>
      <c r="H22" s="29" t="s">
        <v>54</v>
      </c>
      <c r="I22" s="25" t="s">
        <v>49</v>
      </c>
      <c r="J22" s="44">
        <v>187812</v>
      </c>
      <c r="K22" s="45">
        <v>187812</v>
      </c>
      <c r="L22" s="32">
        <f t="shared" si="0"/>
        <v>1</v>
      </c>
    </row>
    <row r="23" spans="1:12" ht="98.45" customHeight="1" x14ac:dyDescent="0.25">
      <c r="A23" s="14" t="s">
        <v>9</v>
      </c>
      <c r="B23" s="20" t="s">
        <v>38</v>
      </c>
      <c r="C23" s="5" t="s">
        <v>81</v>
      </c>
      <c r="D23" s="21" t="s">
        <v>28</v>
      </c>
      <c r="E23" s="2">
        <v>600</v>
      </c>
      <c r="F23" s="2">
        <v>60016</v>
      </c>
      <c r="G23" s="2">
        <v>4300</v>
      </c>
      <c r="H23" s="2" t="s">
        <v>56</v>
      </c>
      <c r="I23" s="14" t="s">
        <v>50</v>
      </c>
      <c r="J23" s="24">
        <v>40000</v>
      </c>
      <c r="K23" s="43">
        <v>28397.03</v>
      </c>
      <c r="L23" s="31">
        <f t="shared" si="0"/>
        <v>0.70992575000000002</v>
      </c>
    </row>
    <row r="24" spans="1:12" ht="142.15" customHeight="1" x14ac:dyDescent="0.25">
      <c r="A24" s="25" t="s">
        <v>10</v>
      </c>
      <c r="B24" s="26" t="s">
        <v>39</v>
      </c>
      <c r="C24" s="27" t="s">
        <v>82</v>
      </c>
      <c r="D24" s="28" t="s">
        <v>28</v>
      </c>
      <c r="E24" s="29">
        <v>600</v>
      </c>
      <c r="F24" s="29">
        <v>60016</v>
      </c>
      <c r="G24" s="29">
        <v>4300</v>
      </c>
      <c r="H24" s="29" t="s">
        <v>56</v>
      </c>
      <c r="I24" s="25" t="s">
        <v>51</v>
      </c>
      <c r="J24" s="44">
        <v>51535</v>
      </c>
      <c r="K24" s="45">
        <v>51505</v>
      </c>
      <c r="L24" s="32">
        <f t="shared" si="0"/>
        <v>0.99941787134956828</v>
      </c>
    </row>
    <row r="25" spans="1:12" ht="54" customHeight="1" x14ac:dyDescent="0.25">
      <c r="A25" s="14" t="s">
        <v>11</v>
      </c>
      <c r="B25" s="20" t="s">
        <v>63</v>
      </c>
      <c r="C25" s="5" t="s">
        <v>83</v>
      </c>
      <c r="D25" s="21" t="s">
        <v>28</v>
      </c>
      <c r="E25" s="2">
        <v>600</v>
      </c>
      <c r="F25" s="2">
        <v>60016</v>
      </c>
      <c r="G25" s="2">
        <v>4300</v>
      </c>
      <c r="H25" s="2" t="s">
        <v>56</v>
      </c>
      <c r="I25" s="14" t="s">
        <v>62</v>
      </c>
      <c r="J25" s="24">
        <v>30000</v>
      </c>
      <c r="K25" s="43">
        <v>21218.74</v>
      </c>
      <c r="L25" s="31">
        <f t="shared" si="0"/>
        <v>0.70729133333333338</v>
      </c>
    </row>
    <row r="26" spans="1:12" s="22" customFormat="1" ht="83.45" customHeight="1" x14ac:dyDescent="0.25">
      <c r="A26" s="25" t="s">
        <v>12</v>
      </c>
      <c r="B26" s="26" t="s">
        <v>67</v>
      </c>
      <c r="C26" s="27" t="s">
        <v>68</v>
      </c>
      <c r="D26" s="28" t="s">
        <v>64</v>
      </c>
      <c r="E26" s="29">
        <v>801</v>
      </c>
      <c r="F26" s="29">
        <v>80195</v>
      </c>
      <c r="G26" s="29">
        <v>4210</v>
      </c>
      <c r="H26" s="29" t="s">
        <v>65</v>
      </c>
      <c r="I26" s="25" t="s">
        <v>66</v>
      </c>
      <c r="J26" s="44">
        <v>18270</v>
      </c>
      <c r="K26" s="45">
        <v>18270</v>
      </c>
      <c r="L26" s="32">
        <f t="shared" si="0"/>
        <v>1</v>
      </c>
    </row>
    <row r="27" spans="1:12" s="22" customFormat="1" x14ac:dyDescent="0.25">
      <c r="A27" s="10"/>
      <c r="B27" s="11"/>
      <c r="C27" s="11"/>
      <c r="D27" s="12"/>
      <c r="E27" s="12"/>
      <c r="F27" s="12"/>
      <c r="G27" s="12"/>
      <c r="H27" s="12"/>
      <c r="I27" s="12"/>
      <c r="J27" s="13"/>
      <c r="K27" s="35"/>
      <c r="L27" s="13"/>
    </row>
    <row r="28" spans="1:12" s="22" customFormat="1" x14ac:dyDescent="0.25">
      <c r="A28" s="10"/>
      <c r="B28" s="11"/>
      <c r="C28" s="11"/>
      <c r="D28" s="12"/>
      <c r="E28" s="12"/>
      <c r="F28" s="12"/>
      <c r="G28" s="12"/>
      <c r="H28" s="12"/>
      <c r="I28" s="12"/>
      <c r="J28" s="13"/>
      <c r="K28" s="35"/>
      <c r="L28" s="13"/>
    </row>
    <row r="29" spans="1:12" x14ac:dyDescent="0.25">
      <c r="A29" s="12"/>
      <c r="B29" s="23"/>
      <c r="I29" s="8"/>
      <c r="J29" s="8"/>
      <c r="K29" s="33"/>
      <c r="L29" s="8"/>
    </row>
    <row r="30" spans="1:12" x14ac:dyDescent="0.25">
      <c r="A30" s="12"/>
      <c r="B30" s="8"/>
      <c r="I30" s="8"/>
      <c r="J30" s="8"/>
      <c r="K30" s="33"/>
      <c r="L30" s="8"/>
    </row>
    <row r="31" spans="1:12" x14ac:dyDescent="0.25">
      <c r="A31" s="12"/>
      <c r="B31" s="8"/>
      <c r="I31" s="8"/>
      <c r="J31" s="8"/>
      <c r="K31" s="33"/>
      <c r="L31" s="8"/>
    </row>
    <row r="32" spans="1:12" hidden="1" x14ac:dyDescent="0.25">
      <c r="A32" s="12"/>
      <c r="B32" s="8" t="s">
        <v>24</v>
      </c>
      <c r="I32" s="8"/>
      <c r="J32" s="8"/>
      <c r="K32" s="33"/>
      <c r="L32" s="8"/>
    </row>
    <row r="33" spans="1:12" hidden="1" x14ac:dyDescent="0.25">
      <c r="A33" s="12"/>
      <c r="B33" s="8" t="s">
        <v>25</v>
      </c>
      <c r="I33" s="8"/>
      <c r="J33" s="8"/>
      <c r="K33" s="33"/>
      <c r="L33" s="8"/>
    </row>
    <row r="34" spans="1:12" hidden="1" x14ac:dyDescent="0.25">
      <c r="A34" s="12"/>
      <c r="B34" s="15" t="s">
        <v>23</v>
      </c>
      <c r="I34" s="8"/>
      <c r="J34" s="8"/>
      <c r="K34" s="33"/>
      <c r="L34" s="8"/>
    </row>
  </sheetData>
  <mergeCells count="8">
    <mergeCell ref="A8:L8"/>
    <mergeCell ref="A13:A14"/>
    <mergeCell ref="B13:B14"/>
    <mergeCell ref="I13:I14"/>
    <mergeCell ref="A15:A16"/>
    <mergeCell ref="B15:B16"/>
    <mergeCell ref="C15:C16"/>
    <mergeCell ref="D15:D1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5" fitToHeight="27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Żoliborz</vt:lpstr>
      <vt:lpstr>Żoliborz!Obszar_wydruku</vt:lpstr>
      <vt:lpstr>Żoliborz!Tytuły_wydruku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Roszkowska Julita (PB)</dc:creator>
  <cp:lastModifiedBy>Miklaszewska Bożena</cp:lastModifiedBy>
  <cp:lastPrinted>2026-02-23T12:32:14Z</cp:lastPrinted>
  <dcterms:created xsi:type="dcterms:W3CDTF">2022-07-20T09:44:09Z</dcterms:created>
  <dcterms:modified xsi:type="dcterms:W3CDTF">2026-02-24T14:31:47Z</dcterms:modified>
</cp:coreProperties>
</file>