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_skoroszyt"/>
  <mc:AlternateContent xmlns:mc="http://schemas.openxmlformats.org/markup-compatibility/2006">
    <mc:Choice Requires="x15">
      <x15ac:absPath xmlns:x15ac="http://schemas.microsoft.com/office/spreadsheetml/2010/11/ac" url="O:\Planowanie\Sprawozdanie opisowe za 2025 - Rada\"/>
    </mc:Choice>
  </mc:AlternateContent>
  <xr:revisionPtr revIDLastSave="0" documentId="13_ncr:1_{6352075D-D1E1-4562-848D-28F615B9A01D}" xr6:coauthVersionLast="47" xr6:coauthVersionMax="47" xr10:uidLastSave="{00000000-0000-0000-0000-000000000000}"/>
  <workbookProtection workbookAlgorithmName="SHA-512" workbookHashValue="ZRfCmNV8+rBUmFC6ap/lxfjSruS6XqMeETNmwqg4l2JxlJupF8+gxBwa//K3U7rJmE/fM+sV++Mn/evgd9mGWg==" workbookSaltValue="WyFJ0yEV9aEGisrxddfGSw==" workbookSpinCount="100000" lockStructure="1"/>
  <bookViews>
    <workbookView xWindow="-28920" yWindow="-120" windowWidth="29040" windowHeight="15720" xr2:uid="{00000000-000D-0000-FFFF-FFFF00000000}"/>
  </bookViews>
  <sheets>
    <sheet name="Tabela zbiorcza" sheetId="1" r:id="rId1"/>
    <sheet name="Arkusz pomocniczy" sheetId="2" r:id="rId2"/>
  </sheets>
  <definedNames>
    <definedName name="_xlnm._FilterDatabase" localSheetId="0" hidden="1">'Tabela zbiorcza'!$A$11:$C$65</definedName>
    <definedName name="_xlnm.Print_Area" localSheetId="0">'Tabela zbiorcza'!$A$1:$G$65</definedName>
    <definedName name="_xlnm.Print_Titles" localSheetId="0">'Tabela zbiorcza'!$7:$9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42" i="1"/>
  <c r="E30" i="1"/>
  <c r="D30" i="1"/>
  <c r="F44" i="1"/>
  <c r="F43" i="1"/>
  <c r="F41" i="1"/>
  <c r="F40" i="1"/>
  <c r="F35" i="1"/>
  <c r="F34" i="1"/>
  <c r="F38" i="1"/>
  <c r="F33" i="1"/>
  <c r="F32" i="1"/>
  <c r="F31" i="1"/>
  <c r="D20" i="1"/>
  <c r="F37" i="1"/>
  <c r="F22" i="1" l="1"/>
  <c r="F39" i="1" l="1"/>
  <c r="F65" i="1"/>
  <c r="F36" i="1" l="1"/>
  <c r="F23" i="1"/>
  <c r="E13" i="1" l="1"/>
  <c r="E57" i="1"/>
  <c r="E56" i="1" s="1"/>
  <c r="D57" i="1"/>
  <c r="D56" i="1" s="1"/>
  <c r="F54" i="1"/>
  <c r="F58" i="1"/>
  <c r="F64" i="1"/>
  <c r="F53" i="1" l="1"/>
  <c r="E63" i="1" l="1"/>
  <c r="E62" i="1" s="1"/>
  <c r="D63" i="1"/>
  <c r="D62" i="1" s="1"/>
  <c r="E20" i="1"/>
  <c r="F24" i="1"/>
  <c r="F62" i="1" l="1"/>
  <c r="F63" i="1"/>
  <c r="F27" i="1" l="1"/>
  <c r="E51" i="1"/>
  <c r="E50" i="1" s="1"/>
  <c r="D51" i="1"/>
  <c r="F51" i="1" l="1"/>
  <c r="F52" i="1" l="1"/>
  <c r="F16" i="1" l="1"/>
  <c r="D18" i="1" l="1"/>
  <c r="D17" i="1" s="1"/>
  <c r="E18" i="1"/>
  <c r="E17" i="1" s="1"/>
  <c r="F21" i="1"/>
  <c r="D50" i="1"/>
  <c r="F49" i="1"/>
  <c r="F47" i="1"/>
  <c r="E46" i="1"/>
  <c r="D46" i="1"/>
  <c r="D45" i="1" s="1"/>
  <c r="D29" i="1"/>
  <c r="F28" i="1"/>
  <c r="E26" i="1"/>
  <c r="E25" i="1" s="1"/>
  <c r="D26" i="1"/>
  <c r="D25" i="1" s="1"/>
  <c r="F19" i="1"/>
  <c r="F14" i="1"/>
  <c r="E12" i="1"/>
  <c r="D13" i="1"/>
  <c r="D12" i="1" s="1"/>
  <c r="D11" i="1" l="1"/>
  <c r="F46" i="1"/>
  <c r="F20" i="1"/>
  <c r="F30" i="1"/>
  <c r="F56" i="1"/>
  <c r="F26" i="1"/>
  <c r="F57" i="1"/>
  <c r="F25" i="1"/>
  <c r="E29" i="1"/>
  <c r="F50" i="1"/>
  <c r="E45" i="1"/>
  <c r="F45" i="1" s="1"/>
  <c r="F18" i="1"/>
  <c r="F13" i="1"/>
  <c r="F12" i="1"/>
  <c r="F17" i="1" l="1"/>
  <c r="F29" i="1"/>
  <c r="E11" i="1"/>
  <c r="F11" i="1" l="1"/>
</calcChain>
</file>

<file path=xl/sharedStrings.xml><?xml version="1.0" encoding="utf-8"?>
<sst xmlns="http://schemas.openxmlformats.org/spreadsheetml/2006/main" count="335" uniqueCount="255">
  <si>
    <t>OGÓŁEM</t>
  </si>
  <si>
    <t>Wykonanie</t>
  </si>
  <si>
    <t xml:space="preserve">Kod </t>
  </si>
  <si>
    <t>nr sfery budżetowej</t>
  </si>
  <si>
    <t>nazwa sfery budżetowej</t>
  </si>
  <si>
    <t>nr programu budżetowego</t>
  </si>
  <si>
    <t>nazwa programu budżetowego</t>
  </si>
  <si>
    <t>-wybierz nr sfery budżetowej-</t>
  </si>
  <si>
    <t>-wybierz nazwę sfery budżetowej-</t>
  </si>
  <si>
    <t>-wybierz nr programu budżetowego-</t>
  </si>
  <si>
    <t>-wybierz nazwę programu budżetowego-</t>
  </si>
  <si>
    <t>-wybierz przyczynę-</t>
  </si>
  <si>
    <t>I</t>
  </si>
  <si>
    <t>TRANSPORT I KOMUNIKACJA</t>
  </si>
  <si>
    <t>I/1</t>
  </si>
  <si>
    <t>Komunikacja zbiorowa</t>
  </si>
  <si>
    <t>II</t>
  </si>
  <si>
    <t>ŁAD PRZESTRZENNY I GOSPODARKA NIERUCHOMOŚCIAMI</t>
  </si>
  <si>
    <t>I/2</t>
  </si>
  <si>
    <t>Drogi i mosty</t>
  </si>
  <si>
    <t>III</t>
  </si>
  <si>
    <t>GOSPODARKA KOMUNALNA I OCHRONA ŚRODOWISKA</t>
  </si>
  <si>
    <t>II/1</t>
  </si>
  <si>
    <t>Rewitalizacja</t>
  </si>
  <si>
    <t>IV</t>
  </si>
  <si>
    <t>BEZPIECZEŃSTWO I PORZĄDEK PUBLICZNY</t>
  </si>
  <si>
    <t>II/2</t>
  </si>
  <si>
    <t>Gospodarka przestrzenna</t>
  </si>
  <si>
    <t>V</t>
  </si>
  <si>
    <t>EDUKACJA</t>
  </si>
  <si>
    <t>II/3</t>
  </si>
  <si>
    <t>Mieszkaniowy zasób komunalny oraz pozostałe zadania związane z zapewnieniem lokali mieszkalnych</t>
  </si>
  <si>
    <t>VI</t>
  </si>
  <si>
    <t>OCHRONA ZDROWIA I POMOC SPOŁECZNA</t>
  </si>
  <si>
    <t>II/5</t>
  </si>
  <si>
    <t>Pozostały zasób komunalny</t>
  </si>
  <si>
    <t>VII</t>
  </si>
  <si>
    <t>KULTURA I OCHRONA DZIEDZICTWA KULTUROWEGO</t>
  </si>
  <si>
    <t>III/2</t>
  </si>
  <si>
    <t>Gospodarka ściekowa i ochrona wód</t>
  </si>
  <si>
    <t>VIII</t>
  </si>
  <si>
    <t>REKREACJA, SPORT I TURYSTYKA</t>
  </si>
  <si>
    <t>III/3</t>
  </si>
  <si>
    <t>Tereny zielone</t>
  </si>
  <si>
    <t>IX</t>
  </si>
  <si>
    <t>DZIAŁALNOŚĆ PROMOCYJNA I WSPIERANIE ROZWOJU GOSPODARCZEGO</t>
  </si>
  <si>
    <t>III/4</t>
  </si>
  <si>
    <t>Pozostałe zadania z zakresu gospodarki komunalnej</t>
  </si>
  <si>
    <t>X</t>
  </si>
  <si>
    <t>ZARZĄDZANIE STRUKTURAMI SAMORZĄDOWYMI</t>
  </si>
  <si>
    <t>IV/2</t>
  </si>
  <si>
    <t>Ochrona przeciwpożarowa</t>
  </si>
  <si>
    <t>IV/3</t>
  </si>
  <si>
    <t>Poprawa bezpieczeństwa</t>
  </si>
  <si>
    <t>V/1</t>
  </si>
  <si>
    <t>Oświata i edukacyjna opieka wychowawcza</t>
  </si>
  <si>
    <t>V/2</t>
  </si>
  <si>
    <t>Pozostałe zadania z zakresu oświaty i wychowania</t>
  </si>
  <si>
    <t>VI/2</t>
  </si>
  <si>
    <t>Podmioty lecznicze</t>
  </si>
  <si>
    <t>VI/3</t>
  </si>
  <si>
    <t>Pomoc społeczna</t>
  </si>
  <si>
    <t>VII/3</t>
  </si>
  <si>
    <t>Działalność kulturalna</t>
  </si>
  <si>
    <t>VIII/1</t>
  </si>
  <si>
    <t>Działalność rekreacyjno- sportowa</t>
  </si>
  <si>
    <t>IX/2</t>
  </si>
  <si>
    <t>Wspieranie rozwoju gospodarczego</t>
  </si>
  <si>
    <t>X/2</t>
  </si>
  <si>
    <t>Funkcjonowanie Urzędu Miasta</t>
  </si>
  <si>
    <t>Dysponent</t>
  </si>
  <si>
    <t>Katalog przyczyn zwiększenia</t>
  </si>
  <si>
    <t>a - przywrócenie "niewykonania"</t>
  </si>
  <si>
    <t>d - przyspieszenie realizacji projektu inwestycyjnego (przesunięcie z lat nastepnych)</t>
  </si>
  <si>
    <t>e - rozszerzenie zakresu rzeczowego</t>
  </si>
  <si>
    <t>f - nowy projekt inwestycyjny</t>
  </si>
  <si>
    <t>i - brak wydanych decyzji odszkodowawczych i niezrealizowane decyzje odszkodowawcze lub brak nabycia nieruchomości pod inwestycje</t>
  </si>
  <si>
    <t>k - opóźnienia w opracowaniu dokumentacji projektowej</t>
  </si>
  <si>
    <t>l - unieważnienie lub przedłużające się postępowanie o udzielenie zamówienia publicznego (np. z powodu zapytań oferentów, protestów, odwołań)</t>
  </si>
  <si>
    <t>m - opóźnienia w realizacji robót budowlanych</t>
  </si>
  <si>
    <t>n - brak możliwości realizacji projektu inwestycyjnego z uwagi na upadłość wykonawców lub rozwiązanie umowy z wykonawcą</t>
  </si>
  <si>
    <t xml:space="preserve">p - zmniejszenie planu wydatków w związku ze zwrotem podatku VAT </t>
  </si>
  <si>
    <t>t - zbyt wysoki poziom zaplanowanych środków</t>
  </si>
  <si>
    <t>h - inne przyczyny zwiększenia (proszę wskazać )</t>
  </si>
  <si>
    <t>u - inne przyczyny zmniejszenia (proszę wskazać )</t>
  </si>
  <si>
    <t xml:space="preserve">Katalog przyczyn zmniejszenia </t>
  </si>
  <si>
    <t>Katalog przyczyn niewykonania</t>
  </si>
  <si>
    <t>w - inne przyczyny niewykonania (proszę wskazać )</t>
  </si>
  <si>
    <t xml:space="preserve">p - niewykonanie planu wydatków w związku ze zwrotem podatku VAT </t>
  </si>
  <si>
    <t>-wybierz dysponent-</t>
  </si>
  <si>
    <t>Dzielnica Bemowo Urząd</t>
  </si>
  <si>
    <t>Dzielnica Białołęka Urząd</t>
  </si>
  <si>
    <t>Dzielnica Bemowo Jednostka</t>
  </si>
  <si>
    <t>Dzielnica Bielany Jednostka</t>
  </si>
  <si>
    <t>Dzielnica Bielany Urząd</t>
  </si>
  <si>
    <t>Dzielnica Białołęka Jednostka</t>
  </si>
  <si>
    <t>Dzielnica Mokotów Urząd</t>
  </si>
  <si>
    <t>Dzielnica Mokotów Jednostka</t>
  </si>
  <si>
    <t>Dzielnica Ochota Urząd</t>
  </si>
  <si>
    <t>Dzielnica Ochota Jednostka</t>
  </si>
  <si>
    <t>Dzielnica Praga Południe Urząd</t>
  </si>
  <si>
    <t>Dzielnica Praga Południe Jednostka</t>
  </si>
  <si>
    <t>Dzielnica Praga Północ Urząd</t>
  </si>
  <si>
    <t>Dzielnica Praga Północ Jednostka</t>
  </si>
  <si>
    <t>Dzielnica Rembertów Urząd</t>
  </si>
  <si>
    <t xml:space="preserve">Dzielnica Rembertów Jednostka </t>
  </si>
  <si>
    <t>Dzielnica Śródmieście Urząd</t>
  </si>
  <si>
    <t>Dzielnica Śródmieście Jednostka</t>
  </si>
  <si>
    <t>Dzielnica Targówek Jednostka</t>
  </si>
  <si>
    <t>Dzielnica Targówek Urząd</t>
  </si>
  <si>
    <t>Dzielnica Ursus Urząd</t>
  </si>
  <si>
    <t>Dzielnica Ursus Jednostka</t>
  </si>
  <si>
    <t>Dzielnica Ursynów Urząd</t>
  </si>
  <si>
    <t>Dzielnica Ursynów Jednostka</t>
  </si>
  <si>
    <t>Dzielnica Wawer Urząd</t>
  </si>
  <si>
    <t>Dzielnica Wawer Jednostka</t>
  </si>
  <si>
    <t>Dzielnica Wesoła Urząd</t>
  </si>
  <si>
    <t>Dzielnica Wesoła Jednostka</t>
  </si>
  <si>
    <t>Dzielnica Wilanów Urząd</t>
  </si>
  <si>
    <t>Dzielnica Wilanów Jednostka</t>
  </si>
  <si>
    <t>Dzielnica Włochy Urząd</t>
  </si>
  <si>
    <t>Dzielnica Włochy Jednostka</t>
  </si>
  <si>
    <t xml:space="preserve">Dzielnica Wola Urząd </t>
  </si>
  <si>
    <t>Dzielnica Żoliborz Urząd</t>
  </si>
  <si>
    <t>Dzielnica Żoliborz Jednostka</t>
  </si>
  <si>
    <t>c - finansowanie ze środków z  tzw. programów branżowych</t>
  </si>
  <si>
    <t>Dzielnica Wola Jednostka</t>
  </si>
  <si>
    <t>j - brak możliwości realizacji projektu inwestycyjnego z uwagi na odwołania od decyzji administracyjnych i brak decyzji administracyjnych (w uwagach należy podać rodzaj decyzji)</t>
  </si>
  <si>
    <t>o - brak możliwości realizacji projektu inwestycyjnego z uwagi na protesty społeczne</t>
  </si>
  <si>
    <t>r - oszczędności uzyskane przy realizacji projektu inwestycyjnego</t>
  </si>
  <si>
    <t>Wykonanie na koniec okresu sprawozdawczego
[zł]</t>
  </si>
  <si>
    <t>Plan na koniec okresu sprawozdawczego
[zł]</t>
  </si>
  <si>
    <t xml:space="preserve">Nazwa </t>
  </si>
  <si>
    <t>Projekt inwestycyjny - dane budżetowe</t>
  </si>
  <si>
    <t>I  PÓŁROCZE ROKU BUDŻETOWEGO</t>
  </si>
  <si>
    <t>-wybierz-</t>
  </si>
  <si>
    <t>ROK  BUDŻETOWY</t>
  </si>
  <si>
    <t>b - niedoszacowania (etap dokumentacji projektowej, rozstrzygnięcie przetargu na wybór wykonawcy robót budowlanych)</t>
  </si>
  <si>
    <t>g - zmiana klasyfikacji budżetowej, dysponenta środków, obszaru funkcjonalnego</t>
  </si>
  <si>
    <t>Turystyka</t>
  </si>
  <si>
    <t>Zakres rzeczowy zrealizowany w okresie sprawozdawczym oraz inne czynności prowadzone w tym okresie</t>
  </si>
  <si>
    <t>II/4</t>
  </si>
  <si>
    <t>Zadania związane z nabywaniem i sprzedażą nieruchomości</t>
  </si>
  <si>
    <t>VII/2</t>
  </si>
  <si>
    <t>Ochrona i konserwacja obiektów zabytkowych</t>
  </si>
  <si>
    <t>VII/4</t>
  </si>
  <si>
    <t>Pozostałe inicjatywy w zakresie kultury</t>
  </si>
  <si>
    <t>VIII/3</t>
  </si>
  <si>
    <t>X/3</t>
  </si>
  <si>
    <t>Rozwój społeczeństwa obywatelskiego</t>
  </si>
  <si>
    <r>
      <t>s - zmniejszenie planu wydatków z tytułu ograniczenia zakresu rzeczowego projektu inwestycyjnego (</t>
    </r>
    <r>
      <rPr>
        <sz val="8"/>
        <color rgb="FFFF0000"/>
        <rFont val="Arial"/>
        <family val="2"/>
        <charset val="238"/>
      </rPr>
      <t>s1</t>
    </r>
    <r>
      <rPr>
        <sz val="8"/>
        <color theme="1"/>
        <rFont val="Arial"/>
        <family val="2"/>
        <charset val="238"/>
      </rPr>
      <t xml:space="preserve"> - wydzielenie środków na pozyskanie nieruchomości, </t>
    </r>
    <r>
      <rPr>
        <sz val="8"/>
        <color rgb="FFFF0000"/>
        <rFont val="Arial"/>
        <family val="2"/>
        <charset val="238"/>
      </rPr>
      <t>s2</t>
    </r>
    <r>
      <rPr>
        <sz val="8"/>
        <color theme="1"/>
        <rFont val="Arial"/>
        <family val="2"/>
        <charset val="238"/>
      </rPr>
      <t xml:space="preserve"> - przeniesienie zakresu rzeczowego do innego projektu inwestycyjnego)</t>
    </r>
  </si>
  <si>
    <r>
      <t>s - niewykonanie planu wydatków z tytułu ograniczenia zakresu rzeczowego projektu inwestycyjnego (</t>
    </r>
    <r>
      <rPr>
        <sz val="8"/>
        <color rgb="FFFF0000"/>
        <rFont val="Arial"/>
        <family val="2"/>
        <charset val="238"/>
      </rPr>
      <t>s1</t>
    </r>
    <r>
      <rPr>
        <sz val="8"/>
        <color theme="1"/>
        <rFont val="Arial"/>
        <family val="2"/>
        <charset val="238"/>
      </rPr>
      <t xml:space="preserve"> - wydzielenie środków na pozyskanie nieruchomości, </t>
    </r>
    <r>
      <rPr>
        <sz val="8"/>
        <color rgb="FFFF0000"/>
        <rFont val="Arial"/>
        <family val="2"/>
        <charset val="238"/>
      </rPr>
      <t>s2</t>
    </r>
    <r>
      <rPr>
        <sz val="8"/>
        <color theme="1"/>
        <rFont val="Arial"/>
        <family val="2"/>
        <charset val="238"/>
      </rPr>
      <t xml:space="preserve"> - przeniesienie zakresu rzeczowego do innego projektu inwestycyjnego)</t>
    </r>
  </si>
  <si>
    <t xml:space="preserve"> C/ŻOL/V/P1/35</t>
  </si>
  <si>
    <t>C/ŻOL/VI/P3/3</t>
  </si>
  <si>
    <t>C/ŻOL/VII/P3/6</t>
  </si>
  <si>
    <t>C/ŻOL/II/P3/7</t>
  </si>
  <si>
    <t>C/ŻOL/II/P5/4</t>
  </si>
  <si>
    <t xml:space="preserve">Modernizacja podwórka zlokalizowanego w rejonie ul. Krajewskiego wraz z infrastrukturą </t>
  </si>
  <si>
    <t>Modernizacja Ośrodka Sportu i Rekreacji przy ul. Potockiej 1</t>
  </si>
  <si>
    <t xml:space="preserve">Budowa ul. Ficowskiego </t>
  </si>
  <si>
    <t>C/ŻOL/1/P2/29</t>
  </si>
  <si>
    <t>C/ŻOL/V/P1/44</t>
  </si>
  <si>
    <t xml:space="preserve">Przebudowa budynku przy ul. Śmiałej 21 na potrzeby prowadzenia działalności Domu Kultury </t>
  </si>
  <si>
    <t>Modernizacja boiska oraz hali sportowej przy Szkole Podstawowej nr 267</t>
  </si>
  <si>
    <t>C/ŻOL/I/P2/35</t>
  </si>
  <si>
    <t>Przebudowa ul. Dymińskiej - prace przygotowawcze</t>
  </si>
  <si>
    <t xml:space="preserve">Budowa zespołu przedszkolno-żłobkowego przy ul. J.Ficowskiego </t>
  </si>
  <si>
    <t xml:space="preserve"> 'C/ŻOL/VIII/P1/13</t>
  </si>
  <si>
    <t>C/ŻOL/VII/P3/9</t>
  </si>
  <si>
    <t>Modernizacja działobitni artyleryjskiej przy Al. Wojska Polskiego 1B</t>
  </si>
  <si>
    <t>C/ŻOL/VII/P3/7</t>
  </si>
  <si>
    <t>Modernizacja budynków mieszkalnych przy ul. Marii Kazimiery 18/26 i ul. Mickiewicza 65</t>
  </si>
  <si>
    <t>Modernizacja podwórka zlokalizowanego w rejonie ul. Krajewskiego wraz z infrastrukturą - II etap</t>
  </si>
  <si>
    <t>C/ŻOL/II/P5/7</t>
  </si>
  <si>
    <t>Przebudowa lokalu w budynku przy ul. Marii Kazimiery 1</t>
  </si>
  <si>
    <t>C/ŻOL/II/P5/6</t>
  </si>
  <si>
    <t>C/ŻOL/V/P1/46</t>
  </si>
  <si>
    <t>Przebudowa placu zabaw w parku Kaskada</t>
  </si>
  <si>
    <t>C/ŻOL/III/P4/19</t>
  </si>
  <si>
    <t>Modernizacja neonu ŚWIATŁOTRYSK w Parku Kępa Potocka</t>
  </si>
  <si>
    <t>C/ŻOL/III/P4/20</t>
  </si>
  <si>
    <t>Dostosowanie Szkoły Podstawowej nr 392 do wymagań osób ze szczególnymi potrzebami</t>
  </si>
  <si>
    <t>C/ŻOL/V/P1/49</t>
  </si>
  <si>
    <t>Modernizacja placu zabaw przy Szkole Podstawowej Nr 267</t>
  </si>
  <si>
    <t>Zakupy inwestycyjne dla szkół podstawowych</t>
  </si>
  <si>
    <t>C/ŻOL/V/P1/8</t>
  </si>
  <si>
    <t>Zakupy inwestycyjne dla przedszkoli</t>
  </si>
  <si>
    <t>C/ŻOL/V/P1/9</t>
  </si>
  <si>
    <t>Zakupy inwestycyjne dla liceów ogólnokształcących</t>
  </si>
  <si>
    <t>C/ŻOL/V/P1/11</t>
  </si>
  <si>
    <t>Zakupy inwestycyjne dla Dzielnicowego Biura Finansów Oświaty</t>
  </si>
  <si>
    <t>C/ŻOL/V/P1/18</t>
  </si>
  <si>
    <t>Modernizacja nagłośnienia w sali gimastycznej w XVI Liceum Ogólnokształcącym</t>
  </si>
  <si>
    <t>C/ŻOL/V/P1/50</t>
  </si>
  <si>
    <t>Modernizacja zadaszenia  zabytkowego Fortu Sokolnickiego przy ul. S. Czarnieckiego - prace przygotowawcze</t>
  </si>
  <si>
    <t>Modernizacja miejsca pamięci przy ul. Krajewskiego 2a</t>
  </si>
  <si>
    <t>C/ŻOL/VII/P3/10</t>
  </si>
  <si>
    <t xml:space="preserve">Termomodernizacja budynku A i C wraz z dwoma łącznikami Zespołu Szkół Samochodowych i Licealnych nr 3 ul. Włościańska 35 </t>
  </si>
  <si>
    <t>Adaptacja sali w Przedszkolu nr 288 przy ul. Elbląskiej 63A</t>
  </si>
  <si>
    <t>C/ŻOL/V/P1/54</t>
  </si>
  <si>
    <t>Budowa budynku z funkcją mieszkalno - usługową na potrzeby Środowiskowego Domu Samopomocy oraz placówki wsparcia dziennego dla dzieci z niepełnosprawnością intelektualną</t>
  </si>
  <si>
    <t>C/ŻOL/X/P2/1</t>
  </si>
  <si>
    <t>Zakupy inwestycyjne dla Urzędu Dzielnicy</t>
  </si>
  <si>
    <t>C/ŻOL/X/P2/5</t>
  </si>
  <si>
    <t>Adaptacja pomieszczeń budynku Urzędu Dzielnicy Żoliborz na potrzeby archiwum zakładowego</t>
  </si>
  <si>
    <t>C/ŻOL/VI/P3/4</t>
  </si>
  <si>
    <t>Zakupy inwestycyjne dla Środowiskowego Domu Samopomocy</t>
  </si>
  <si>
    <t>Wykonano modernizację konstrukcji oraz instalacji elektrycznej neonu zlokalizowanego w rejonie ul. Gwiaździstej i ul. Promyka.</t>
  </si>
  <si>
    <t>C/ŻOL/V/P1/57</t>
  </si>
  <si>
    <t>Zakupy inwestycyjne dla techników</t>
  </si>
  <si>
    <t>Zakupiono interaktywny ekran zewnętrzny do wymiany informacji z mieszkańcami dzielnicy.</t>
  </si>
  <si>
    <t>Wykonano projekt budowlany wraz z ekspertyzą oraz projektami wykonawczymi wszystkich branż, specyfikacją techniczną wykonania i odbioru robót oraz kosztorysów.</t>
  </si>
  <si>
    <t xml:space="preserve">Zakupiono nowy schodołaz.  </t>
  </si>
  <si>
    <t>Wykonano montaż instalacji oraz urządzeń nagłaśniających na sali gimnastycznej w XVI Liceum Ogólnokształcącym przy ul. Popiełuszki 5.</t>
  </si>
  <si>
    <t xml:space="preserve">Opracowano kompleksową dokumentację projektowo-kosztorysową przebudowy placu zabaw w parku Kaskada. </t>
  </si>
  <si>
    <t>C/ŻOL/II/P5/8</t>
  </si>
  <si>
    <t>Modernizacja Centrum Lokalnego Żoliborz przy ul. Rydygiera 6A</t>
  </si>
  <si>
    <t>Dostosowanie Zespołu Szkół Elektronicznych i Licealnych przy ul. Zajączka 7 do wymagań przeciwpożarowych</t>
  </si>
  <si>
    <t>C/ŻOL/V/P1/56</t>
  </si>
  <si>
    <t>C/ŻOL/V/P1/58</t>
  </si>
  <si>
    <t>Modernizacja sieci IT w Szkole Podstawowej Nr 392 przy al. Wojska Polskiego 1A</t>
  </si>
  <si>
    <t>Opracowano ekspertyzę stanu technicznego obiektu wpisanego do rejestru zabytków przy ul. Czarnieckiego 51 - Fort Sokolnickiego.</t>
  </si>
  <si>
    <t>Przebudowa lokalu mieszkalnego ze zmianą przeznaczenia na lokal użytkowy w tym: wykonano prace rozbiórkowe, sanitarne, elektryczne, kontrolę dostępu, zakupiono schodołaz oraz zamontowano klimatyzację.</t>
  </si>
  <si>
    <t>C/ŻOL/V/P1/48</t>
  </si>
  <si>
    <t>Zakupiono 2 kabiny akustyczne, w tym: budkę akustyczną 4-osobową z montażem dla Zespołu Szkół Nr 2 oraz budkę akustyczną 2-osobową dla  Zespołu Szkół Elektronicznych i Licealnych.</t>
  </si>
  <si>
    <t>% wyk. 
do planu na koniec okresu sprawozdawczego
(kol.5:4)</t>
  </si>
  <si>
    <t>INFORMACJA ROCZNA O REALIZACJI DZIELNICOWYCH PROJEKTÓW INWESTYCYJNYCH ZA 2025 ROK</t>
  </si>
  <si>
    <t>Załącznik Nr 16</t>
  </si>
  <si>
    <t>Zarządu Dzielnicy Żoliborz</t>
  </si>
  <si>
    <t>m.st. Warszawy</t>
  </si>
  <si>
    <t>Wykonano dostawę i montaż ścianki działowej w sali przedszkolnej.</t>
  </si>
  <si>
    <t>Wykonano dokumentację projektową placu zabaw, zabezpieczenie terenu, korytowanie oraz warstwy podbudowy, wykonano montaż zabawek, nawierzchnię i małą architekturę. Pozostałe środki stanowią oszczędności uzyskane przy realizacji projektu inwestycyjnego.</t>
  </si>
  <si>
    <t xml:space="preserve">Wykonano analizę mocy zamówieniowej dla budynków przy ul. Marii Kazimiery 18/26 i ul. Mickiewicza 65 celem zmniejszenia  opłat za ciepło; w dniu 4.09.2025 r.  podpisano umowę  na realizację modernizacji na kwotę 34.697.876,33 zł, w tym: w roku 2025 - 1.499.316 zł, w roku 2026 - 33.198.560,33 zł, z terminem realizacji do 31.10.2026 r. W dniu 05.09.2025 r wprowadzono wykonawcę na budowę, rozstawiono rusztowania, rozpoczęto pomiary i wymianę stolarki okiennej, rozpoczęto skuwanie warstw posadzkowych oraz wykonanie nowych izolacji i wykończenia balkonów, wymiany warstw izolacyjnych dachu, czyszczenie elewacji i naciągania kleju. </t>
  </si>
  <si>
    <t>Wykonano projekt organizacji ruchu drogowego na podwórku w rejonie ul. Jeziorańskiego. Wykonano demontaż istniejącego placu zabaw, etapowo rozpoczęto rozbiórki istniejących ciągów pieszych, wykonano podbudowy i nawierzchnie oraz zamontowano oświetlenie zewnętrzne.</t>
  </si>
  <si>
    <t>Zakupiono i zamontowano kompensator mocy biernej energii elektrycznej dla szkół: nr 92 przy ul. Przasnyskiej 18a, nr 65 przy ul. Mścisławskiej 1; zakup szorowarki kompaktowej KARCHER dla Szkoły Podstawowej Nr 65; zakup maszyny myjącej dla Szkoły Podstawowej nr 92 i Szkoły Podstawowej nr 392.</t>
  </si>
  <si>
    <t>Zakupiono piec konwekcyjno - parowy oraz zakupiono obieraczkę do ziemniaków dla Przedszkola Nr 288 przy ul. Elbląskiej 63A.</t>
  </si>
  <si>
    <t>Wykonano aktualizację inwentaryzacji zieleni wraz z waloryzacją w celu przygotowania terenu dla robót związanych z urządzeniem terenów zieleni. Otwarcie ofert na budowę zespołu przedszkolno-żłobkowego w dniu 22.01.2026 r.  W dniu 24.11.2025 roku jedna z firm uczestnicząca w postępowaniu złożyła odwołanie do Krajowej Izby Odwoławczej o udzielenie zamówienia publicznego. W dniu 22.12.2025 r. Dzielnica udzieliła odpowiedzi na powyższe odwołanie. Aktualnie trwa postępowanie w KIO.</t>
  </si>
  <si>
    <t>Wykonano dokumentację projektową dla termomodernizacji budynków A i C wraz z łącznikami. W dniu 7.08.2025 r. podpisano umowę na wykonanie robót budowlanych za kwotę 7.481.956,91 zł, w tym: 4.939.214,67 zł w 2025 roku, 2.542.742,24 zł w 2026 roku, z terminem realizacji 8 miesięcy od dnia podpisania umowy, w budynku A wykonano: wymianę stolarki okiennej, wymianę instalacji co. i zimnej wody, wykonano ocieplenie elewacji, w budynku C wykonano montaż stolarki okiennej, wymianę instalacji c.o., trwają prace na zewnątrz budynku; poniesiono koszty opłaty za sprawowanie nadzoru inwestorskiego. Pozostałe środki stanowią oszczędności uzyskane przy realizacji projektu inwestycyjnego.</t>
  </si>
  <si>
    <t>Wykonano dokumentację projektową, która obejmuje wykonanie montażu platform przyschodowych, przystosowanie łazienek dla osób z niepełnosprawnością, usunięcie progów w budynku, wykonanie instalacji linii indukcyjnej oraz wyznaczenie miejsc parkingowych dla osób z niepełnosprawnościami przed budynkiem szkoły. Pozostałe środki stanowią oszczędności uzyskane przy realizacji projektu inwestycyjnego.</t>
  </si>
  <si>
    <t>Zakupiono serwer do tworzenia kopii zapasowych danych z komputerów placówek (serwer do backup-u dla placówek), oraz zakupiono licencję dostępową do serwera dla Dzielnicowego Biura Finansów Oświaty.</t>
  </si>
  <si>
    <t>Wykonano wielobranżową dokumentację projektową budynku z funkcją mieszkalno-usługową na potrzeby ŚDS oraz placówki wsparcia dziennego dla dzieci z niepełnosprawnością intelektualną przy ul. Izabelli; wykonano  projekt czasowej organizacji ruchu dla zapewnienia dojazdu do terenu budowy na czas realizacji zadania  wraz z niezbędną dokumentacją projektową dojazdu do terenu budowy; wykonano aktualizację inwentaryzacji zieleni wraz z waloryzacją w celu przygotowania terenu dla robót związanych z urządzeniem terenów zieleni, w tym wycinka drzew; poniesiono koszty opłaty za zgłoszenie wodnoprawne; poniesiono koszty opłaty I raty za przyłączenie do sieci elektroenergetycznej Stoen Operator e-on budynku. Otwarcie ofert na budowę budynku 3.12.2025 r. Trwa procedura wyboru Wykonawcy.</t>
  </si>
  <si>
    <t>Zawarta umowa w dniu 13.10.2023 r. na opracowanie dokumentacji projektowo-kosztorysowej modernizacji kompleksu sportowego, na kwotę 509.850 zł nie została wykonana z uwagi na opóźnienia (termin realizacji zg. z umową 10.05.2024 r.). Zwłoka w opracowaniu dokumentacji projektowo-kosztorysowej spowodowana  koniecznością uzyskania m.in. decyzji o środowiskowych uwarunkowaniach na realizację przedsięwzięcia. Uzyskanie ww. decyzji stanowi podstawę do złożenia przez Wykonawcę wniosku i stosownych dokumentów niezbędnych do uzyskania pozwolenia na budowę, co w konsekwencji pozwoli na kontynuację opracowania dokumentacji projektowo-kosztorysowej modernizacji kompleksu sportowego. W br. przeprowadzono weryfikację kompletności dokumentacji dotyczącej wydania decyzji o środowiskowych uwarunkowaniach dla  przedsięwzięcia realizowanego w ramach umowy z dnia 13.10.2023 r. oraz konsultacje merytoryczne i weryfikację dokumentacji projektu techniczno - wykonawczego; wykonano montaż instalacji fotowoltaicznej na dachu budynku OSIR; poniesiono koszty nadzoru autorskiego i inwestorskiego;  na potrzeby realizacji "Programu wdrożenia systemu do zarządzenia energią wraz z poprawą efektywności energetycznej w obiektach miejskich" opracowany został program funkcjonalno-użytkowy polegający na modernizacji źródeł ciepła i energii elektrycznej oraz instalacji wentylacyjnej i technologicznej w OSiR, w celu obniżenia kosztów zużycia mediów oraz audyt efektywności energetycznej budynków położonych na terenie Ośrodka.</t>
  </si>
  <si>
    <t>Wykonano: dokumentację projektową,  odtworzenie drewnianego krzyża oraz zagospodarowanie jego najbliższego otoczenia. Pozostałe środki stanowią oszczędności uzyskane przy realizacji projektu inwestycyjnego.</t>
  </si>
  <si>
    <t>Kontynuacja zawartej w dniu 29.11.23 r. umowy na podstawie Porozumienia z MPWiK z dnia 25.09.2023 r. na wykonanie dokumentacji projektowo-kosztorysowej i pełnienie nadzorów autorskich budowy ulicy oraz wykonanie dokumentacji projektowo-kosztorysowej i pełnienie nadzorów autorskich przebudowy magistrali wodociągowej realizowanej przez MPWiK za kwotę 426.568,68 zł z terminem realizacji 18 miesięcy od podpisania umowy (zakres zadania MPWiK w wysokości 108.571,32 zł). Wykonawca złożył dokumentację projektową do WAB celem uzyskania pozwolenia na budowę. W latach 2024-2025 występował problem z uzgodnieniem przebiegu tras urządzeń infrastruktury technicznej niezbędnej dla funkcjonowania drogi i magistrali wodociągowej z uwagi na wykazywane przez Veolię kolizje z przebudowywaną magistralą ciepłowniczą. Wykonawca pomimo wielu prób nie był w stanie uzyskać uzgodnienia trasy infrastruktury technicznej związanej z drogą. Zamawiający organizował spotkania z przedstawicielami Veolii, MPWiK, Biurem Infrastruktury w celu wypracowania kompromisowego rozwiązania. Ostatecznie zmieniono przebieg projektowanej trasy wodociągowej. W listopadzie br. Wykonawca wystąpił o wydłużenie terminu realizacji do 30.03.2026 r. z uwagi na przedłużające się postępowanie w sprawie wydania decyzji zezwalającej na wycinkę drzew (pismo Marszałka Województwa Mazowieckiego przedłużające termin załatwienia sprawy do 15.01.2026 r.).</t>
  </si>
  <si>
    <t>Kontynuacja zawartej w dniu 30.12.24 r. umowy na wykonanie dokumentacji projektowo-kosztorysowej i pełnienie nadzorów autorskich przebudowy ul. Dymińskiej, za kwotę 287.820 zł, w tym: 281.670 zł za wykonanie dokumentacji projektowej, (56.334 zł w 2025 roku, 225.336 zł do 30.04.2026 roku) oraz 6.150 zł za pełnienie nadzorów autorskich (z uwagi na przedłużające się uzgadnianie projektu z organami administracji, w dniu 23.12.25 r. podpisano aneks wydłużający  termin realizacji umowy do 30.04.2026 roku ).  Wykonawca wykonał: inwentaryzację terenu, badania geotechniczne uzyskał uzgodnienia od Biura Zarządzania Ruchem Drogowym, Biura Architektury i Planowania Przestrzennego, zalecenia konserwatorskie, warunki od gestorów sieci. Wykonawca złożył do Biura Zarządzania Ruchem Drogowym do zatwierdzenia projekt stałej organizacji ruchu.</t>
  </si>
  <si>
    <t xml:space="preserve">Uzyskano identyfikację potrzeb użytkowania - Domu Kultury. Zadanie nie zostało wprowadzone zgodnie z wnioskiem dzielnicy na Sesji Rady m.st. Warszawy z dnia 13.03.2025 r., ujęte zostało Uchwałą z dnia 28.08.2025 r., co wykluczyło możliwość wykonania prac projektowych wraz z uzyskaniem pozwolenia na budowę w 2025 roku. </t>
  </si>
  <si>
    <t>Zakupiono i zamontowano kompensator mocy biernej energii elektrycznej dla LXIV Liceum Ogólnokształcącego, zakupiono 2 szt. kompensatorów mocy biernej  dla I Liceum Ogólnokształcącego; zakupiono 2 kompensatory mocy biernej oraz kabinę akustyczną typ KAB002  dla Zespołu Szkół Nr 31; zakupiono maszynę Taski SWINGO 855B dla XVI Liceum Ogólnokształcącym z Oddziałami Dwujęzycznymi.</t>
  </si>
  <si>
    <t xml:space="preserve">Wykonano ekspertyzę  techniczną w zakresie sposobu spełnienia wymogów przepisów przeciwpożarowych dla całego obiektu szkolnego i hali sportowej. W dniu 7.08.2025 r. podpisano umowę na wykonanie dokumentacji projektowej wraz z pełnieniem nadzorów autorskich dla przebudowy boiska i budowy drogi pożarowej, za kwotę 129.150 zł, w tym: 116.850 zł za wykonanie dokumentacji projektowej z terminem realizacji 5 miesięcy od dnia zawarcia umowy (8.01.2026 r.), 12.300 zł za nadzory autorskie z terminem realizacji 14 miesięcy od dnia zawarcia umowy. Wykonawca jest w końcowej fazie wykonania dokumentacji projektowej. </t>
  </si>
  <si>
    <t>Wykonano: diagnostykę urządzeń na placu zabaw, wymianę nawierzchni na placu zabaw - demontaż i utylizację zniszczonej nawierzchni na placu zabaw, demontaż istniejących, zużytych urządzeń zabawowych, poprawę podbudowy nawierzchni, montaż nowej nawierzchni poliuretanowej, montaż urządzeń.</t>
  </si>
  <si>
    <t>Otwarcie ofert 29.12.2025r. Trwa procedura weryfikacji ofert. Zadanie nie zostało wprowadzone zgodnie z wnioskiem dzielnicy na Sesji Rady m.st. Warszawy z dnia 13.03.2025 r., ujęte zostało Uchwałą z dnia 28.08.2025 r., co wykluczyło możliwość wykonania prac projektowych wraz z uzyskaniem pozwolenia na budowę w 2025 roku.</t>
  </si>
  <si>
    <t>Wykonano modernizację sieci IT w Szkole Podstawowej Nr 392 przy Al. Wojska Polskiego 1.</t>
  </si>
  <si>
    <t xml:space="preserve">Na podstawie podpisanej umowy w dniu  20.03.2025 r. na przebudowę budynku, wykonano rozbiórkę oraz częściową przebudowę budynku warsztatowego i rozbiórkę budynku głównego z wyjątkiem jednej ściany kondygnacji piwnicznej. W dniu 26.09.2025 r. Zamawiający odstąpił od umowy z winy Wykonawcy na przebudowę budynku przy ul. Śmiałej 21, zawartej w dniu 20.03.2025 r. W trakcie realizacji umowy, Wykonawca prowadził prace niezgodnie z treścią umowy, w wyniku czego popełnił szereg poważnych uchybień, które mogły prowadzić do utraty przez Dzielnicę pozwolenia na budowę.  Dnia 31.10.2025 r. podpisano z Wykonawcą protokół przekazania terenu budowy Zamawiającemu z uwagi na odstąpienie od umowy; wykonano kosztorys wraz z obmiarem części robót rozbiórkowych budynku głównego oraz budynku warsztatowego; opracowano ekspertyzę stanu technicznego części ścian i ław fundamentowych kondygnacji piwnicznej przebudowywanego budynku; wykonano aktualizację przedmiarów i kosztorysów przebudowy budynku; usunięto kolizję złącza kablowego w ścianie budynku głównego; poniesiono koszty najmu ogrodzenia oraz  wbudowanego stelaża ścianki berlińskiej;  poniesiono koszty nadzoru autorskiego i inwestorskiego.  Aktualnie przygotowywane są  dokumenty do wszczęcia procedury przetargowej na wykonanie kondygnacji piwnicznej w budynku głównym. </t>
  </si>
  <si>
    <t>Wykonano wielobranżowy projekt koncepcyjny funkcjonalno-użytkowego obiektu ze wskazaniem schematycznie funkcji dla poszczególnych pomieszczeń, ich niezbędnego podziału w celu adaptacji działobitni na muzeum, wskazanie schematycznie układu przestrzennego i komunikacyjnego, w tym ewakuacji, określenie schematyczne stref ogólnodostępnych i stref z kontrolą dostępu.</t>
  </si>
  <si>
    <t>do Uchwały 718/2026</t>
  </si>
  <si>
    <t>z 24.02.2026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</si>
</sst>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%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 CE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name val="Arial Narrow"/>
      <family val="2"/>
      <charset val="238"/>
    </font>
    <font>
      <sz val="11"/>
      <color theme="1"/>
      <name val="Arial"/>
      <family val="2"/>
      <charset val="238"/>
    </font>
    <font>
      <sz val="16"/>
      <name val="Arial Narrow"/>
      <family val="2"/>
      <charset val="238"/>
    </font>
    <font>
      <sz val="14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" fontId="3" fillId="3" borderId="1" applyNumberFormat="0" applyProtection="0">
      <alignment horizontal="left" vertical="center" indent="1"/>
    </xf>
    <xf numFmtId="0" fontId="3" fillId="2" borderId="1" applyNumberFormat="0" applyProtection="0">
      <alignment horizontal="left" vertical="center" indent="1"/>
    </xf>
    <xf numFmtId="0" fontId="3" fillId="4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3" borderId="1" applyNumberFormat="0" applyProtection="0">
      <alignment horizontal="left" vertical="center" indent="1"/>
    </xf>
    <xf numFmtId="0" fontId="4" fillId="0" borderId="0"/>
  </cellStyleXfs>
  <cellXfs count="165">
    <xf numFmtId="0" fontId="0" fillId="0" borderId="0" xfId="0"/>
    <xf numFmtId="0" fontId="5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quotePrefix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7" fillId="6" borderId="0" xfId="0" applyFont="1" applyFill="1" applyAlignment="1">
      <alignment horizontal="justify" vertical="center" wrapText="1"/>
    </xf>
    <xf numFmtId="0" fontId="0" fillId="0" borderId="0" xfId="0" quotePrefix="1"/>
    <xf numFmtId="0" fontId="0" fillId="0" borderId="0" xfId="0" quotePrefix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6" fillId="6" borderId="2" xfId="3" quotePrefix="1" applyFont="1" applyFill="1" applyBorder="1" applyAlignment="1" applyProtection="1">
      <alignment horizontal="left" vertical="center" wrapText="1"/>
      <protection locked="0"/>
    </xf>
    <xf numFmtId="0" fontId="16" fillId="6" borderId="2" xfId="4" quotePrefix="1" applyFont="1" applyFill="1" applyBorder="1" applyAlignment="1" applyProtection="1">
      <alignment horizontal="left" vertical="center" wrapText="1"/>
      <protection locked="0"/>
    </xf>
    <xf numFmtId="0" fontId="14" fillId="6" borderId="2" xfId="4" quotePrefix="1" applyFont="1" applyFill="1" applyBorder="1" applyAlignment="1" applyProtection="1">
      <alignment horizontal="left" vertical="center" wrapText="1"/>
      <protection locked="0"/>
    </xf>
    <xf numFmtId="0" fontId="14" fillId="6" borderId="2" xfId="4" quotePrefix="1" applyFont="1" applyFill="1" applyBorder="1" applyAlignment="1" applyProtection="1">
      <alignment horizontal="center" vertical="center" wrapText="1"/>
      <protection locked="0"/>
    </xf>
    <xf numFmtId="4" fontId="15" fillId="6" borderId="6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6" xfId="4" quotePrefix="1" applyFont="1" applyFill="1" applyBorder="1" applyAlignment="1" applyProtection="1">
      <alignment horizontal="left" vertical="center" wrapText="1"/>
      <protection locked="0"/>
    </xf>
    <xf numFmtId="0" fontId="15" fillId="6" borderId="7" xfId="4" quotePrefix="1" applyFont="1" applyFill="1" applyBorder="1" applyAlignment="1" applyProtection="1">
      <alignment horizontal="left" vertical="center" wrapText="1"/>
      <protection locked="0"/>
    </xf>
    <xf numFmtId="0" fontId="15" fillId="6" borderId="7" xfId="4" quotePrefix="1" applyFont="1" applyFill="1" applyBorder="1" applyAlignment="1" applyProtection="1">
      <alignment horizontal="center" vertical="center" wrapText="1"/>
      <protection locked="0"/>
    </xf>
    <xf numFmtId="0" fontId="15" fillId="6" borderId="2" xfId="4" quotePrefix="1" applyFont="1" applyFill="1" applyBorder="1" applyAlignment="1" applyProtection="1">
      <alignment horizontal="left" vertical="center" wrapText="1"/>
      <protection locked="0"/>
    </xf>
    <xf numFmtId="0" fontId="15" fillId="6" borderId="2" xfId="4" quotePrefix="1" applyFont="1" applyFill="1" applyBorder="1" applyAlignment="1" applyProtection="1">
      <alignment horizontal="center" vertical="center" wrapText="1"/>
      <protection locked="0"/>
    </xf>
    <xf numFmtId="0" fontId="16" fillId="6" borderId="9" xfId="4" quotePrefix="1" applyFont="1" applyFill="1" applyBorder="1" applyAlignment="1" applyProtection="1">
      <alignment horizontal="left" vertical="center" wrapText="1"/>
      <protection locked="0"/>
    </xf>
    <xf numFmtId="0" fontId="16" fillId="6" borderId="9" xfId="3" quotePrefix="1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>
      <alignment horizontal="center" vertical="center"/>
    </xf>
    <xf numFmtId="0" fontId="10" fillId="6" borderId="11" xfId="4" quotePrefix="1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164" fontId="10" fillId="6" borderId="0" xfId="0" applyNumberFormat="1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>
      <alignment vertical="center"/>
    </xf>
    <xf numFmtId="0" fontId="16" fillId="6" borderId="10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164" fontId="15" fillId="6" borderId="0" xfId="0" applyNumberFormat="1" applyFont="1" applyFill="1" applyAlignment="1">
      <alignment vertical="center"/>
    </xf>
    <xf numFmtId="0" fontId="18" fillId="6" borderId="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/>
    </xf>
    <xf numFmtId="0" fontId="14" fillId="6" borderId="7" xfId="6" quotePrefix="1" applyNumberFormat="1" applyFont="1" applyFill="1" applyBorder="1" applyAlignment="1" applyProtection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7" xfId="1" quotePrefix="1" applyNumberFormat="1" applyFont="1" applyFill="1" applyBorder="1" applyAlignment="1" applyProtection="1">
      <alignment horizontal="center" vertical="center" wrapText="1"/>
    </xf>
    <xf numFmtId="3" fontId="12" fillId="7" borderId="9" xfId="5" applyNumberFormat="1" applyFont="1" applyFill="1" applyBorder="1" applyAlignment="1" applyProtection="1">
      <alignment horizontal="center" vertical="center"/>
    </xf>
    <xf numFmtId="0" fontId="11" fillId="8" borderId="4" xfId="2" quotePrefix="1" applyFont="1" applyFill="1" applyBorder="1" applyAlignment="1" applyProtection="1">
      <alignment horizontal="left" vertical="center" wrapText="1"/>
    </xf>
    <xf numFmtId="0" fontId="18" fillId="8" borderId="4" xfId="2" quotePrefix="1" applyFont="1" applyFill="1" applyBorder="1" applyAlignment="1" applyProtection="1">
      <alignment horizontal="center" vertical="center" wrapText="1"/>
    </xf>
    <xf numFmtId="3" fontId="11" fillId="8" borderId="4" xfId="5" applyNumberFormat="1" applyFont="1" applyFill="1" applyBorder="1" applyProtection="1">
      <alignment horizontal="right" vertical="center"/>
    </xf>
    <xf numFmtId="4" fontId="11" fillId="8" borderId="4" xfId="5" applyNumberFormat="1" applyFont="1" applyFill="1" applyBorder="1" applyProtection="1">
      <alignment horizontal="right" vertical="center"/>
    </xf>
    <xf numFmtId="165" fontId="11" fillId="8" borderId="4" xfId="0" applyNumberFormat="1" applyFont="1" applyFill="1" applyBorder="1" applyAlignment="1">
      <alignment horizontal="center" vertical="center"/>
    </xf>
    <xf numFmtId="4" fontId="11" fillId="8" borderId="4" xfId="5" applyNumberFormat="1" applyFont="1" applyFill="1" applyBorder="1" applyAlignment="1" applyProtection="1">
      <alignment horizontal="left" vertical="center" wrapText="1"/>
    </xf>
    <xf numFmtId="0" fontId="14" fillId="8" borderId="2" xfId="3" quotePrefix="1" applyFont="1" applyFill="1" applyBorder="1" applyAlignment="1" applyProtection="1">
      <alignment horizontal="center" vertical="center" wrapText="1"/>
    </xf>
    <xf numFmtId="4" fontId="15" fillId="8" borderId="2" xfId="0" applyNumberFormat="1" applyFont="1" applyFill="1" applyBorder="1" applyAlignment="1">
      <alignment vertical="center"/>
    </xf>
    <xf numFmtId="165" fontId="15" fillId="8" borderId="2" xfId="0" applyNumberFormat="1" applyFont="1" applyFill="1" applyBorder="1" applyAlignment="1">
      <alignment horizontal="center" vertical="center"/>
    </xf>
    <xf numFmtId="4" fontId="15" fillId="8" borderId="2" xfId="0" applyNumberFormat="1" applyFont="1" applyFill="1" applyBorder="1" applyAlignment="1">
      <alignment horizontal="left" vertical="center" wrapText="1"/>
    </xf>
    <xf numFmtId="0" fontId="14" fillId="8" borderId="2" xfId="4" quotePrefix="1" applyFont="1" applyFill="1" applyBorder="1" applyAlignment="1" applyProtection="1">
      <alignment horizontal="center" vertical="center" wrapText="1"/>
    </xf>
    <xf numFmtId="165" fontId="15" fillId="8" borderId="9" xfId="0" applyNumberFormat="1" applyFont="1" applyFill="1" applyBorder="1" applyAlignment="1">
      <alignment horizontal="center" vertical="center"/>
    </xf>
    <xf numFmtId="165" fontId="15" fillId="8" borderId="7" xfId="0" applyNumberFormat="1" applyFont="1" applyFill="1" applyBorder="1" applyAlignment="1">
      <alignment horizontal="center" vertical="center"/>
    </xf>
    <xf numFmtId="165" fontId="15" fillId="8" borderId="6" xfId="0" applyNumberFormat="1" applyFont="1" applyFill="1" applyBorder="1" applyAlignment="1">
      <alignment horizontal="center" vertical="center"/>
    </xf>
    <xf numFmtId="0" fontId="14" fillId="8" borderId="9" xfId="3" quotePrefix="1" applyFont="1" applyFill="1" applyBorder="1" applyAlignment="1" applyProtection="1">
      <alignment horizontal="center" vertical="center" wrapText="1"/>
    </xf>
    <xf numFmtId="4" fontId="15" fillId="8" borderId="9" xfId="0" applyNumberFormat="1" applyFont="1" applyFill="1" applyBorder="1" applyAlignment="1">
      <alignment vertical="center"/>
    </xf>
    <xf numFmtId="4" fontId="15" fillId="8" borderId="9" xfId="0" applyNumberFormat="1" applyFont="1" applyFill="1" applyBorder="1" applyAlignment="1">
      <alignment horizontal="left" vertical="center" wrapText="1"/>
    </xf>
    <xf numFmtId="10" fontId="19" fillId="0" borderId="0" xfId="7" applyNumberFormat="1" applyFont="1" applyAlignment="1">
      <alignment vertical="center"/>
    </xf>
    <xf numFmtId="3" fontId="19" fillId="0" borderId="0" xfId="7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4" fillId="8" borderId="2" xfId="5" applyNumberFormat="1" applyFont="1" applyFill="1" applyBorder="1" applyAlignment="1" applyProtection="1">
      <alignment vertical="center"/>
    </xf>
    <xf numFmtId="3" fontId="14" fillId="6" borderId="2" xfId="5" applyNumberFormat="1" applyFont="1" applyFill="1" applyBorder="1" applyAlignment="1" applyProtection="1">
      <alignment vertical="center"/>
      <protection locked="0"/>
    </xf>
    <xf numFmtId="4" fontId="15" fillId="6" borderId="2" xfId="0" applyNumberFormat="1" applyFont="1" applyFill="1" applyBorder="1" applyAlignment="1" applyProtection="1">
      <alignment vertical="center"/>
      <protection locked="0"/>
    </xf>
    <xf numFmtId="3" fontId="15" fillId="6" borderId="2" xfId="5" applyNumberFormat="1" applyFont="1" applyFill="1" applyBorder="1" applyAlignment="1" applyProtection="1">
      <alignment vertical="center"/>
      <protection locked="0"/>
    </xf>
    <xf numFmtId="4" fontId="14" fillId="6" borderId="2" xfId="0" applyNumberFormat="1" applyFont="1" applyFill="1" applyBorder="1" applyAlignment="1" applyProtection="1">
      <alignment vertical="center"/>
      <protection locked="0"/>
    </xf>
    <xf numFmtId="3" fontId="14" fillId="8" borderId="9" xfId="5" applyNumberFormat="1" applyFont="1" applyFill="1" applyBorder="1" applyAlignment="1" applyProtection="1">
      <alignment vertical="center"/>
    </xf>
    <xf numFmtId="4" fontId="15" fillId="6" borderId="7" xfId="0" applyNumberFormat="1" applyFont="1" applyFill="1" applyBorder="1" applyAlignment="1" applyProtection="1">
      <alignment vertical="center"/>
      <protection locked="0"/>
    </xf>
    <xf numFmtId="4" fontId="15" fillId="6" borderId="6" xfId="0" applyNumberFormat="1" applyFont="1" applyFill="1" applyBorder="1" applyAlignment="1" applyProtection="1">
      <alignment vertical="center"/>
      <protection locked="0"/>
    </xf>
    <xf numFmtId="3" fontId="15" fillId="6" borderId="7" xfId="5" applyNumberFormat="1" applyFont="1" applyFill="1" applyBorder="1" applyAlignment="1" applyProtection="1">
      <alignment vertical="center"/>
      <protection locked="0"/>
    </xf>
    <xf numFmtId="4" fontId="15" fillId="6" borderId="2" xfId="0" applyNumberFormat="1" applyFont="1" applyFill="1" applyBorder="1" applyAlignment="1" applyProtection="1">
      <alignment horizontal="left" vertical="center" wrapText="1"/>
      <protection locked="0"/>
    </xf>
    <xf numFmtId="4" fontId="14" fillId="6" borderId="2" xfId="0" applyNumberFormat="1" applyFont="1" applyFill="1" applyBorder="1" applyAlignment="1" applyProtection="1">
      <alignment horizontal="left" vertical="center" wrapText="1"/>
      <protection locked="0"/>
    </xf>
    <xf numFmtId="165" fontId="14" fillId="8" borderId="2" xfId="0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6" xfId="4" quotePrefix="1" applyFont="1" applyFill="1" applyBorder="1" applyAlignment="1" applyProtection="1">
      <alignment horizontal="center" vertical="center" wrapText="1"/>
      <protection locked="0"/>
    </xf>
    <xf numFmtId="3" fontId="15" fillId="6" borderId="6" xfId="5" applyNumberFormat="1" applyFont="1" applyFill="1" applyBorder="1" applyAlignment="1" applyProtection="1">
      <alignment vertical="center"/>
      <protection locked="0"/>
    </xf>
    <xf numFmtId="0" fontId="15" fillId="6" borderId="2" xfId="4" quotePrefix="1" applyFont="1" applyFill="1" applyBorder="1" applyAlignment="1">
      <alignment horizontal="left" vertical="center" wrapText="1"/>
    </xf>
    <xf numFmtId="3" fontId="15" fillId="6" borderId="15" xfId="5" applyNumberFormat="1" applyFont="1" applyFill="1" applyBorder="1" applyAlignment="1" applyProtection="1">
      <alignment vertical="center"/>
      <protection locked="0"/>
    </xf>
    <xf numFmtId="4" fontId="15" fillId="6" borderId="15" xfId="0" applyNumberFormat="1" applyFont="1" applyFill="1" applyBorder="1" applyAlignment="1" applyProtection="1">
      <alignment vertical="center"/>
      <protection locked="0"/>
    </xf>
    <xf numFmtId="4" fontId="14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5" xfId="0" quotePrefix="1" applyFont="1" applyFill="1" applyBorder="1" applyAlignment="1" applyProtection="1">
      <alignment horizontal="center" vertical="center" wrapText="1"/>
      <protection locked="0"/>
    </xf>
    <xf numFmtId="0" fontId="14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8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7" fillId="6" borderId="2" xfId="4" quotePrefix="1" applyFont="1" applyFill="1" applyBorder="1" applyAlignment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>
      <alignment horizontal="center" vertical="center"/>
    </xf>
    <xf numFmtId="0" fontId="14" fillId="6" borderId="12" xfId="4" quotePrefix="1" applyFont="1" applyFill="1" applyBorder="1" applyAlignment="1" applyProtection="1">
      <alignment horizontal="left" vertical="center" wrapText="1"/>
      <protection locked="0"/>
    </xf>
    <xf numFmtId="0" fontId="14" fillId="6" borderId="12" xfId="4" quotePrefix="1" applyFont="1" applyFill="1" applyBorder="1" applyAlignment="1" applyProtection="1">
      <alignment horizontal="center" vertical="center" wrapText="1"/>
      <protection locked="0"/>
    </xf>
    <xf numFmtId="3" fontId="14" fillId="6" borderId="12" xfId="5" applyNumberFormat="1" applyFont="1" applyFill="1" applyBorder="1" applyAlignment="1" applyProtection="1">
      <alignment vertical="center"/>
      <protection locked="0"/>
    </xf>
    <xf numFmtId="165" fontId="14" fillId="8" borderId="12" xfId="0" applyNumberFormat="1" applyFont="1" applyFill="1" applyBorder="1" applyAlignment="1">
      <alignment horizontal="center" vertical="center"/>
    </xf>
    <xf numFmtId="4" fontId="14" fillId="6" borderId="12" xfId="0" applyNumberFormat="1" applyFont="1" applyFill="1" applyBorder="1" applyAlignment="1" applyProtection="1">
      <alignment vertical="center"/>
      <protection locked="0"/>
    </xf>
    <xf numFmtId="0" fontId="22" fillId="6" borderId="11" xfId="4" quotePrefix="1" applyFont="1" applyFill="1" applyBorder="1" applyAlignment="1">
      <alignment vertical="center" wrapText="1"/>
    </xf>
    <xf numFmtId="0" fontId="22" fillId="6" borderId="12" xfId="4" quotePrefix="1" applyFont="1" applyFill="1" applyBorder="1" applyAlignment="1">
      <alignment vertical="center" wrapText="1"/>
    </xf>
    <xf numFmtId="4" fontId="22" fillId="6" borderId="12" xfId="0" applyNumberFormat="1" applyFont="1" applyFill="1" applyBorder="1" applyAlignment="1" applyProtection="1">
      <alignment vertical="center"/>
      <protection locked="0"/>
    </xf>
    <xf numFmtId="0" fontId="14" fillId="10" borderId="2" xfId="3" quotePrefix="1" applyFont="1" applyFill="1" applyBorder="1" applyAlignment="1" applyProtection="1">
      <alignment horizontal="center" vertical="center" wrapText="1"/>
    </xf>
    <xf numFmtId="3" fontId="14" fillId="10" borderId="2" xfId="5" applyNumberFormat="1" applyFont="1" applyFill="1" applyBorder="1" applyAlignment="1" applyProtection="1">
      <alignment vertical="center"/>
    </xf>
    <xf numFmtId="4" fontId="15" fillId="10" borderId="2" xfId="0" applyNumberFormat="1" applyFont="1" applyFill="1" applyBorder="1" applyAlignment="1">
      <alignment vertical="center"/>
    </xf>
    <xf numFmtId="165" fontId="15" fillId="10" borderId="2" xfId="0" applyNumberFormat="1" applyFont="1" applyFill="1" applyBorder="1" applyAlignment="1">
      <alignment horizontal="center" vertical="center"/>
    </xf>
    <xf numFmtId="4" fontId="15" fillId="10" borderId="2" xfId="0" applyNumberFormat="1" applyFont="1" applyFill="1" applyBorder="1" applyAlignment="1">
      <alignment horizontal="left" vertical="center" wrapText="1"/>
    </xf>
    <xf numFmtId="0" fontId="14" fillId="10" borderId="2" xfId="4" quotePrefix="1" applyFont="1" applyFill="1" applyBorder="1" applyAlignment="1" applyProtection="1">
      <alignment horizontal="center" vertical="center" wrapText="1"/>
    </xf>
    <xf numFmtId="0" fontId="14" fillId="10" borderId="9" xfId="4" quotePrefix="1" applyFont="1" applyFill="1" applyBorder="1" applyAlignment="1" applyProtection="1">
      <alignment horizontal="center" vertical="center" wrapText="1"/>
    </xf>
    <xf numFmtId="3" fontId="14" fillId="10" borderId="9" xfId="5" applyNumberFormat="1" applyFont="1" applyFill="1" applyBorder="1" applyAlignment="1" applyProtection="1">
      <alignment vertical="center"/>
    </xf>
    <xf numFmtId="4" fontId="15" fillId="10" borderId="9" xfId="0" applyNumberFormat="1" applyFont="1" applyFill="1" applyBorder="1" applyAlignment="1">
      <alignment vertical="center"/>
    </xf>
    <xf numFmtId="165" fontId="15" fillId="10" borderId="9" xfId="0" applyNumberFormat="1" applyFont="1" applyFill="1" applyBorder="1" applyAlignment="1">
      <alignment horizontal="center" vertical="center"/>
    </xf>
    <xf numFmtId="4" fontId="15" fillId="10" borderId="9" xfId="0" applyNumberFormat="1" applyFont="1" applyFill="1" applyBorder="1" applyAlignment="1">
      <alignment horizontal="left" vertical="center" wrapText="1"/>
    </xf>
    <xf numFmtId="0" fontId="15" fillId="6" borderId="15" xfId="4" quotePrefix="1" applyFont="1" applyFill="1" applyBorder="1" applyAlignment="1" applyProtection="1">
      <alignment vertical="center" wrapText="1"/>
      <protection locked="0"/>
    </xf>
    <xf numFmtId="4" fontId="15" fillId="6" borderId="15" xfId="0" applyNumberFormat="1" applyFont="1" applyFill="1" applyBorder="1" applyAlignment="1" applyProtection="1">
      <alignment vertical="center" wrapText="1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4" fillId="6" borderId="13" xfId="0" quotePrefix="1" applyFont="1" applyFill="1" applyBorder="1" applyAlignment="1" applyProtection="1">
      <alignment horizontal="center" vertical="center" wrapText="1"/>
      <protection locked="0"/>
    </xf>
    <xf numFmtId="0" fontId="14" fillId="6" borderId="14" xfId="0" quotePrefix="1" applyFont="1" applyFill="1" applyBorder="1" applyAlignment="1" applyProtection="1">
      <alignment horizontal="center" vertical="center" wrapText="1"/>
      <protection locked="0"/>
    </xf>
    <xf numFmtId="0" fontId="21" fillId="6" borderId="10" xfId="0" applyFont="1" applyFill="1" applyBorder="1" applyAlignment="1">
      <alignment horizontal="center" vertical="center" wrapText="1"/>
    </xf>
    <xf numFmtId="0" fontId="14" fillId="6" borderId="12" xfId="4" quotePrefix="1" applyFont="1" applyFill="1" applyBorder="1" applyAlignment="1" applyProtection="1">
      <alignment horizontal="left" vertical="center" wrapText="1"/>
      <protection locked="0"/>
    </xf>
    <xf numFmtId="0" fontId="14" fillId="6" borderId="15" xfId="4" quotePrefix="1" applyFont="1" applyFill="1" applyBorder="1" applyAlignment="1" applyProtection="1">
      <alignment horizontal="left" vertical="center" wrapText="1"/>
      <protection locked="0"/>
    </xf>
    <xf numFmtId="0" fontId="21" fillId="6" borderId="9" xfId="0" applyFont="1" applyFill="1" applyBorder="1" applyAlignment="1">
      <alignment horizontal="left" vertical="center" wrapText="1"/>
    </xf>
    <xf numFmtId="0" fontId="14" fillId="6" borderId="12" xfId="4" quotePrefix="1" applyFont="1" applyFill="1" applyBorder="1" applyAlignment="1" applyProtection="1">
      <alignment horizontal="center" vertical="center" wrapText="1"/>
      <protection locked="0"/>
    </xf>
    <xf numFmtId="0" fontId="14" fillId="6" borderId="15" xfId="4" quotePrefix="1" applyFont="1" applyFill="1" applyBorder="1" applyAlignment="1" applyProtection="1">
      <alignment horizontal="center" vertical="center" wrapText="1"/>
      <protection locked="0"/>
    </xf>
    <xf numFmtId="0" fontId="21" fillId="6" borderId="9" xfId="0" applyFont="1" applyFill="1" applyBorder="1" applyAlignment="1">
      <alignment horizontal="center" vertical="center" wrapText="1"/>
    </xf>
    <xf numFmtId="3" fontId="14" fillId="6" borderId="12" xfId="5" applyNumberFormat="1" applyFont="1" applyFill="1" applyBorder="1" applyAlignment="1" applyProtection="1">
      <alignment vertical="center"/>
      <protection locked="0"/>
    </xf>
    <xf numFmtId="3" fontId="14" fillId="6" borderId="15" xfId="5" applyNumberFormat="1" applyFont="1" applyFill="1" applyBorder="1" applyAlignment="1" applyProtection="1">
      <alignment vertical="center"/>
      <protection locked="0"/>
    </xf>
    <xf numFmtId="0" fontId="21" fillId="6" borderId="9" xfId="0" applyFont="1" applyFill="1" applyBorder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4" fontId="14" fillId="6" borderId="12" xfId="0" applyNumberFormat="1" applyFont="1" applyFill="1" applyBorder="1" applyAlignment="1" applyProtection="1">
      <alignment vertical="center" wrapText="1"/>
      <protection locked="0"/>
    </xf>
    <xf numFmtId="0" fontId="21" fillId="6" borderId="9" xfId="0" applyFont="1" applyFill="1" applyBorder="1" applyAlignment="1">
      <alignment vertical="center" wrapText="1"/>
    </xf>
    <xf numFmtId="165" fontId="14" fillId="8" borderId="12" xfId="0" applyNumberFormat="1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4" fontId="14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12" fillId="7" borderId="9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2" xfId="1" applyNumberFormat="1" applyFont="1" applyFill="1" applyBorder="1" applyAlignment="1" applyProtection="1">
      <alignment horizontal="center" vertical="center" wrapText="1"/>
    </xf>
    <xf numFmtId="0" fontId="12" fillId="7" borderId="6" xfId="1" applyNumberFormat="1" applyFont="1" applyFill="1" applyBorder="1" applyAlignment="1" applyProtection="1">
      <alignment horizontal="center" vertical="center" wrapText="1"/>
    </xf>
    <xf numFmtId="0" fontId="12" fillId="7" borderId="9" xfId="1" applyNumberFormat="1" applyFont="1" applyFill="1" applyBorder="1" applyAlignment="1" applyProtection="1">
      <alignment horizontal="center" vertical="center" wrapText="1"/>
    </xf>
    <xf numFmtId="165" fontId="14" fillId="8" borderId="15" xfId="0" applyNumberFormat="1" applyFont="1" applyFill="1" applyBorder="1" applyAlignment="1">
      <alignment horizontal="center" vertical="center"/>
    </xf>
    <xf numFmtId="4" fontId="14" fillId="6" borderId="12" xfId="0" applyNumberFormat="1" applyFont="1" applyFill="1" applyBorder="1" applyAlignment="1" applyProtection="1">
      <alignment vertical="center"/>
      <protection locked="0"/>
    </xf>
    <xf numFmtId="4" fontId="14" fillId="6" borderId="15" xfId="0" applyNumberFormat="1" applyFont="1" applyFill="1" applyBorder="1" applyAlignment="1" applyProtection="1">
      <alignment vertical="center"/>
      <protection locked="0"/>
    </xf>
    <xf numFmtId="4" fontId="14" fillId="6" borderId="15" xfId="0" applyNumberFormat="1" applyFont="1" applyFill="1" applyBorder="1" applyAlignment="1" applyProtection="1">
      <alignment horizontal="left" vertical="center" wrapText="1"/>
      <protection locked="0"/>
    </xf>
    <xf numFmtId="165" fontId="15" fillId="8" borderId="12" xfId="0" applyNumberFormat="1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4" fontId="15" fillId="6" borderId="12" xfId="0" applyNumberFormat="1" applyFont="1" applyFill="1" applyBorder="1" applyAlignment="1" applyProtection="1">
      <alignment vertical="center"/>
      <protection locked="0"/>
    </xf>
    <xf numFmtId="0" fontId="20" fillId="6" borderId="9" xfId="0" applyFont="1" applyFill="1" applyBorder="1" applyAlignment="1">
      <alignment vertical="center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4" fontId="15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9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>
      <alignment horizontal="center" vertical="center" wrapText="1"/>
    </xf>
    <xf numFmtId="0" fontId="15" fillId="6" borderId="12" xfId="4" quotePrefix="1" applyFont="1" applyFill="1" applyBorder="1" applyAlignment="1" applyProtection="1">
      <alignment horizontal="left" vertical="center" wrapText="1"/>
      <protection locked="0"/>
    </xf>
    <xf numFmtId="0" fontId="15" fillId="6" borderId="12" xfId="4" quotePrefix="1" applyFont="1" applyFill="1" applyBorder="1" applyAlignment="1" applyProtection="1">
      <alignment horizontal="center" vertical="center" wrapText="1"/>
      <protection locked="0"/>
    </xf>
    <xf numFmtId="0" fontId="20" fillId="6" borderId="9" xfId="0" applyFont="1" applyFill="1" applyBorder="1" applyAlignment="1">
      <alignment horizontal="center" vertical="center" wrapText="1"/>
    </xf>
    <xf numFmtId="3" fontId="15" fillId="6" borderId="12" xfId="5" applyNumberFormat="1" applyFont="1" applyFill="1" applyBorder="1" applyAlignment="1" applyProtection="1">
      <alignment vertical="center"/>
      <protection locked="0"/>
    </xf>
  </cellXfs>
  <cellStyles count="8">
    <cellStyle name="Normalny" xfId="0" builtinId="0"/>
    <cellStyle name="Normalny_MATRYCA_BJB 2" xfId="7" xr:uid="{221095AE-A204-4616-B9FB-486DF2A75F97}"/>
    <cellStyle name="SAPBEXchaText" xfId="1" xr:uid="{00000000-0005-0000-0000-000001000000}"/>
    <cellStyle name="SAPBEXHLevel0" xfId="2" xr:uid="{00000000-0005-0000-0000-000002000000}"/>
    <cellStyle name="SAPBEXHLevel1" xfId="3" xr:uid="{00000000-0005-0000-0000-000003000000}"/>
    <cellStyle name="SAPBEXHLevel3" xfId="4" xr:uid="{00000000-0005-0000-0000-000004000000}"/>
    <cellStyle name="SAPBEXstdData" xfId="5" xr:uid="{00000000-0005-0000-0000-000005000000}"/>
    <cellStyle name="SAPBEXstdItem" xfId="6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G66"/>
  <sheetViews>
    <sheetView tabSelected="1" zoomScale="85" zoomScaleNormal="85" zoomScaleSheetLayoutView="25" workbookViewId="0">
      <pane ySplit="9" topLeftCell="A10" activePane="bottomLeft" state="frozen"/>
      <selection activeCell="B1" sqref="B1"/>
      <selection pane="bottomLeft" activeCell="F8" sqref="F8:F9"/>
    </sheetView>
  </sheetViews>
  <sheetFormatPr defaultColWidth="12.7109375" defaultRowHeight="16.5" x14ac:dyDescent="0.25"/>
  <cols>
    <col min="1" max="1" width="23.140625" style="98" customWidth="1"/>
    <col min="2" max="2" width="42.7109375" style="34" customWidth="1"/>
    <col min="3" max="3" width="17.5703125" style="34" customWidth="1"/>
    <col min="4" max="4" width="19" style="33" customWidth="1"/>
    <col min="5" max="6" width="19.28515625" style="33" customWidth="1"/>
    <col min="7" max="7" width="140.5703125" style="33" customWidth="1"/>
    <col min="8" max="194" width="9.140625" style="33" customWidth="1"/>
    <col min="195" max="195" width="12.42578125" style="33" customWidth="1"/>
    <col min="196" max="196" width="49.7109375" style="33" customWidth="1"/>
    <col min="197" max="197" width="18.5703125" style="33" customWidth="1"/>
    <col min="198" max="198" width="8.140625" style="33" customWidth="1"/>
    <col min="199" max="199" width="12.7109375" style="33" customWidth="1"/>
    <col min="200" max="200" width="11.7109375" style="33" customWidth="1"/>
    <col min="201" max="201" width="8.7109375" style="33" customWidth="1"/>
    <col min="202" max="202" width="12.7109375" style="33" customWidth="1"/>
    <col min="203" max="203" width="11.7109375" style="33" customWidth="1"/>
    <col min="204" max="204" width="8.7109375" style="33" customWidth="1"/>
    <col min="205" max="205" width="12.7109375" style="33" customWidth="1"/>
    <col min="206" max="206" width="11.7109375" style="33" customWidth="1"/>
    <col min="207" max="207" width="8.7109375" style="33" customWidth="1"/>
    <col min="208" max="208" width="12.7109375" style="33" customWidth="1"/>
    <col min="209" max="209" width="11.7109375" style="33" customWidth="1"/>
    <col min="210" max="210" width="8.7109375" style="33" customWidth="1"/>
    <col min="211" max="211" width="12.7109375" style="33" customWidth="1"/>
    <col min="212" max="212" width="11.7109375" style="33" customWidth="1"/>
    <col min="213" max="213" width="8.7109375" style="33" customWidth="1"/>
    <col min="214" max="16384" width="12.7109375" style="33"/>
  </cols>
  <sheetData>
    <row r="1" spans="1:7" s="70" customFormat="1" ht="18" x14ac:dyDescent="0.25">
      <c r="A1" s="68"/>
      <c r="B1" s="69"/>
      <c r="C1" s="69"/>
      <c r="G1" s="66" t="s">
        <v>227</v>
      </c>
    </row>
    <row r="2" spans="1:7" s="70" customFormat="1" ht="18" x14ac:dyDescent="0.25">
      <c r="A2" s="68"/>
      <c r="B2" s="69"/>
      <c r="C2" s="69"/>
      <c r="G2" s="67" t="s">
        <v>253</v>
      </c>
    </row>
    <row r="3" spans="1:7" s="70" customFormat="1" ht="18" x14ac:dyDescent="0.25">
      <c r="A3" s="68"/>
      <c r="B3" s="69"/>
      <c r="C3" s="69"/>
      <c r="G3" s="67" t="s">
        <v>228</v>
      </c>
    </row>
    <row r="4" spans="1:7" s="70" customFormat="1" ht="18" x14ac:dyDescent="0.25">
      <c r="A4" s="68"/>
      <c r="B4" s="69"/>
      <c r="C4" s="69"/>
      <c r="G4" s="67" t="s">
        <v>229</v>
      </c>
    </row>
    <row r="5" spans="1:7" s="70" customFormat="1" ht="18" x14ac:dyDescent="0.25">
      <c r="A5" s="68"/>
      <c r="B5" s="69"/>
      <c r="C5" s="69"/>
      <c r="G5" s="67" t="s">
        <v>254</v>
      </c>
    </row>
    <row r="6" spans="1:7" ht="54.75" customHeight="1" x14ac:dyDescent="0.25">
      <c r="A6" s="133" t="s">
        <v>226</v>
      </c>
      <c r="B6" s="133"/>
      <c r="C6" s="133"/>
      <c r="D6" s="133"/>
      <c r="E6" s="133"/>
      <c r="F6" s="133"/>
      <c r="G6" s="133"/>
    </row>
    <row r="7" spans="1:7" s="35" customFormat="1" ht="24.95" customHeight="1" x14ac:dyDescent="0.25">
      <c r="A7" s="139" t="s">
        <v>133</v>
      </c>
      <c r="B7" s="139"/>
      <c r="C7" s="147" t="s">
        <v>70</v>
      </c>
      <c r="D7" s="48"/>
      <c r="E7" s="142" t="s">
        <v>1</v>
      </c>
      <c r="F7" s="142"/>
      <c r="G7" s="142"/>
    </row>
    <row r="8" spans="1:7" s="36" customFormat="1" ht="57.75" customHeight="1" x14ac:dyDescent="0.25">
      <c r="A8" s="143" t="s">
        <v>2</v>
      </c>
      <c r="B8" s="145" t="s">
        <v>132</v>
      </c>
      <c r="C8" s="145"/>
      <c r="D8" s="140" t="s">
        <v>131</v>
      </c>
      <c r="E8" s="140" t="s">
        <v>130</v>
      </c>
      <c r="F8" s="140" t="s">
        <v>225</v>
      </c>
      <c r="G8" s="140" t="s">
        <v>140</v>
      </c>
    </row>
    <row r="9" spans="1:7" s="36" customFormat="1" ht="48" customHeight="1" thickBot="1" x14ac:dyDescent="0.3">
      <c r="A9" s="144"/>
      <c r="B9" s="146"/>
      <c r="C9" s="146"/>
      <c r="D9" s="141"/>
      <c r="E9" s="141"/>
      <c r="F9" s="141"/>
      <c r="G9" s="141"/>
    </row>
    <row r="10" spans="1:7" s="37" customFormat="1" ht="15.75" customHeight="1" thickBot="1" x14ac:dyDescent="0.3">
      <c r="A10" s="46">
        <v>1</v>
      </c>
      <c r="B10" s="47">
        <v>2</v>
      </c>
      <c r="C10" s="47">
        <v>3</v>
      </c>
      <c r="D10" s="45">
        <v>4</v>
      </c>
      <c r="E10" s="45">
        <v>5</v>
      </c>
      <c r="F10" s="45">
        <v>6</v>
      </c>
      <c r="G10" s="45">
        <v>7</v>
      </c>
    </row>
    <row r="11" spans="1:7" s="44" customFormat="1" ht="30" customHeight="1" x14ac:dyDescent="0.25">
      <c r="A11" s="43"/>
      <c r="B11" s="49" t="s">
        <v>0</v>
      </c>
      <c r="C11" s="50"/>
      <c r="D11" s="51">
        <f>SUBTOTAL(9,D12:D65)</f>
        <v>16680518</v>
      </c>
      <c r="E11" s="52">
        <f>SUBTOTAL(9,E12:E65)</f>
        <v>11073351.560000001</v>
      </c>
      <c r="F11" s="53">
        <f>E11/D11</f>
        <v>0.66384938165589347</v>
      </c>
      <c r="G11" s="54"/>
    </row>
    <row r="12" spans="1:7" s="39" customFormat="1" ht="15.75" x14ac:dyDescent="0.25">
      <c r="A12" s="38" t="s">
        <v>12</v>
      </c>
      <c r="B12" s="19" t="s">
        <v>13</v>
      </c>
      <c r="C12" s="55"/>
      <c r="D12" s="71">
        <f>SUBTOTAL(9,D13:D16)</f>
        <v>431163</v>
      </c>
      <c r="E12" s="56">
        <f>SUBTOTAL(9,E13:E16)</f>
        <v>56334</v>
      </c>
      <c r="F12" s="57">
        <f>E12/D12</f>
        <v>0.13065592362981054</v>
      </c>
      <c r="G12" s="58"/>
    </row>
    <row r="13" spans="1:7" s="39" customFormat="1" ht="15.75" x14ac:dyDescent="0.25">
      <c r="A13" s="38" t="s">
        <v>18</v>
      </c>
      <c r="B13" s="20" t="s">
        <v>19</v>
      </c>
      <c r="C13" s="59"/>
      <c r="D13" s="71">
        <f>SUBTOTAL(9,D14:D16)</f>
        <v>431163</v>
      </c>
      <c r="E13" s="56">
        <f>SUBTOTAL(9,E14:E16)</f>
        <v>56334</v>
      </c>
      <c r="F13" s="57">
        <f>E13/D13</f>
        <v>0.13065592362981054</v>
      </c>
      <c r="G13" s="58"/>
    </row>
    <row r="14" spans="1:7" s="31" customFormat="1" ht="87" customHeight="1" x14ac:dyDescent="0.25">
      <c r="A14" s="156" t="s">
        <v>160</v>
      </c>
      <c r="B14" s="124" t="s">
        <v>159</v>
      </c>
      <c r="C14" s="127" t="s">
        <v>123</v>
      </c>
      <c r="D14" s="130">
        <v>374829</v>
      </c>
      <c r="E14" s="134">
        <v>0</v>
      </c>
      <c r="F14" s="136">
        <f>E14/D14</f>
        <v>0</v>
      </c>
      <c r="G14" s="138" t="s">
        <v>243</v>
      </c>
    </row>
    <row r="15" spans="1:7" s="31" customFormat="1" ht="81.75" customHeight="1" x14ac:dyDescent="0.25">
      <c r="A15" s="123"/>
      <c r="B15" s="126"/>
      <c r="C15" s="129"/>
      <c r="D15" s="132"/>
      <c r="E15" s="135"/>
      <c r="F15" s="137"/>
      <c r="G15" s="126"/>
    </row>
    <row r="16" spans="1:7" s="31" customFormat="1" ht="99.75" customHeight="1" x14ac:dyDescent="0.25">
      <c r="A16" s="90" t="s">
        <v>164</v>
      </c>
      <c r="B16" s="21" t="s">
        <v>165</v>
      </c>
      <c r="C16" s="22" t="s">
        <v>123</v>
      </c>
      <c r="D16" s="72">
        <v>56334</v>
      </c>
      <c r="E16" s="75">
        <v>56334</v>
      </c>
      <c r="F16" s="82">
        <f t="shared" ref="F16:F37" si="0">E16/D16</f>
        <v>1</v>
      </c>
      <c r="G16" s="89" t="s">
        <v>244</v>
      </c>
    </row>
    <row r="17" spans="1:7" s="39" customFormat="1" ht="99.75" customHeight="1" x14ac:dyDescent="0.25">
      <c r="A17" s="38" t="s">
        <v>16</v>
      </c>
      <c r="B17" s="19" t="s">
        <v>17</v>
      </c>
      <c r="C17" s="107"/>
      <c r="D17" s="108">
        <f>SUBTOTAL(9,D18:D24)</f>
        <v>3039816</v>
      </c>
      <c r="E17" s="109">
        <f>SUBTOTAL(9,E18:E24)</f>
        <v>2768903</v>
      </c>
      <c r="F17" s="110">
        <f t="shared" si="0"/>
        <v>0.91087848738213106</v>
      </c>
      <c r="G17" s="111"/>
    </row>
    <row r="18" spans="1:7" s="39" customFormat="1" ht="47.25" x14ac:dyDescent="0.25">
      <c r="A18" s="38" t="s">
        <v>30</v>
      </c>
      <c r="B18" s="20" t="s">
        <v>31</v>
      </c>
      <c r="C18" s="112"/>
      <c r="D18" s="108">
        <f>SUBTOTAL(9,D19:D19)</f>
        <v>1527360</v>
      </c>
      <c r="E18" s="109">
        <f>SUBTOTAL(9,E19:E19)</f>
        <v>1527360</v>
      </c>
      <c r="F18" s="110">
        <f t="shared" si="0"/>
        <v>1</v>
      </c>
      <c r="G18" s="111"/>
    </row>
    <row r="19" spans="1:7" s="31" customFormat="1" ht="78.75" x14ac:dyDescent="0.25">
      <c r="A19" s="92" t="s">
        <v>155</v>
      </c>
      <c r="B19" s="21" t="s">
        <v>171</v>
      </c>
      <c r="C19" s="22" t="s">
        <v>124</v>
      </c>
      <c r="D19" s="72">
        <v>1527360</v>
      </c>
      <c r="E19" s="75">
        <v>1527360</v>
      </c>
      <c r="F19" s="82">
        <f t="shared" si="0"/>
        <v>1</v>
      </c>
      <c r="G19" s="81" t="s">
        <v>232</v>
      </c>
    </row>
    <row r="20" spans="1:7" s="39" customFormat="1" ht="15.75" x14ac:dyDescent="0.25">
      <c r="A20" s="40" t="s">
        <v>34</v>
      </c>
      <c r="B20" s="29" t="s">
        <v>35</v>
      </c>
      <c r="C20" s="113"/>
      <c r="D20" s="114">
        <f>SUBTOTAL(9,D21:D24)</f>
        <v>1512456</v>
      </c>
      <c r="E20" s="115">
        <f>SUBTOTAL(9,E21:E24)</f>
        <v>1241543</v>
      </c>
      <c r="F20" s="116">
        <f t="shared" si="0"/>
        <v>0.82087875614232741</v>
      </c>
      <c r="G20" s="117"/>
    </row>
    <row r="21" spans="1:7" s="31" customFormat="1" ht="38.25" customHeight="1" x14ac:dyDescent="0.25">
      <c r="A21" s="92" t="s">
        <v>156</v>
      </c>
      <c r="B21" s="21" t="s">
        <v>157</v>
      </c>
      <c r="C21" s="22" t="s">
        <v>124</v>
      </c>
      <c r="D21" s="72">
        <v>306306</v>
      </c>
      <c r="E21" s="75">
        <v>296786.7</v>
      </c>
      <c r="F21" s="82">
        <f t="shared" si="0"/>
        <v>0.9689222542163719</v>
      </c>
      <c r="G21" s="81" t="s">
        <v>231</v>
      </c>
    </row>
    <row r="22" spans="1:7" s="31" customFormat="1" ht="36" customHeight="1" x14ac:dyDescent="0.25">
      <c r="A22" s="92" t="s">
        <v>175</v>
      </c>
      <c r="B22" s="21" t="s">
        <v>174</v>
      </c>
      <c r="C22" s="22" t="s">
        <v>124</v>
      </c>
      <c r="D22" s="72">
        <v>300000</v>
      </c>
      <c r="E22" s="75">
        <v>256559.15</v>
      </c>
      <c r="F22" s="82">
        <f t="shared" si="0"/>
        <v>0.85519716666666667</v>
      </c>
      <c r="G22" s="81" t="s">
        <v>222</v>
      </c>
    </row>
    <row r="23" spans="1:7" s="31" customFormat="1" ht="47.25" x14ac:dyDescent="0.25">
      <c r="A23" s="92" t="s">
        <v>173</v>
      </c>
      <c r="B23" s="21" t="s">
        <v>172</v>
      </c>
      <c r="C23" s="22" t="s">
        <v>124</v>
      </c>
      <c r="D23" s="72">
        <v>706150</v>
      </c>
      <c r="E23" s="75">
        <v>688197.15</v>
      </c>
      <c r="F23" s="82">
        <f>E23/D23</f>
        <v>0.97457643560150109</v>
      </c>
      <c r="G23" s="81" t="s">
        <v>233</v>
      </c>
    </row>
    <row r="24" spans="1:7" s="31" customFormat="1" ht="47.25" x14ac:dyDescent="0.25">
      <c r="A24" s="91" t="s">
        <v>215</v>
      </c>
      <c r="B24" s="21" t="s">
        <v>216</v>
      </c>
      <c r="C24" s="22" t="s">
        <v>123</v>
      </c>
      <c r="D24" s="72">
        <v>200000</v>
      </c>
      <c r="E24" s="75">
        <v>0</v>
      </c>
      <c r="F24" s="82">
        <f t="shared" si="0"/>
        <v>0</v>
      </c>
      <c r="G24" s="81" t="s">
        <v>245</v>
      </c>
    </row>
    <row r="25" spans="1:7" s="39" customFormat="1" ht="31.5" x14ac:dyDescent="0.25">
      <c r="A25" s="40" t="s">
        <v>20</v>
      </c>
      <c r="B25" s="30" t="s">
        <v>21</v>
      </c>
      <c r="C25" s="63"/>
      <c r="D25" s="76">
        <f>SUBTOTAL(9,D26:D28)</f>
        <v>118493</v>
      </c>
      <c r="E25" s="64">
        <f>SUBTOTAL(9,E26:E28)</f>
        <v>114636</v>
      </c>
      <c r="F25" s="60">
        <f t="shared" si="0"/>
        <v>0.96744955398209176</v>
      </c>
      <c r="G25" s="65"/>
    </row>
    <row r="26" spans="1:7" s="39" customFormat="1" ht="31.5" x14ac:dyDescent="0.25">
      <c r="A26" s="38" t="s">
        <v>46</v>
      </c>
      <c r="B26" s="20" t="s">
        <v>47</v>
      </c>
      <c r="C26" s="59"/>
      <c r="D26" s="71">
        <f>SUBTOTAL(9,D27:D28)</f>
        <v>118493</v>
      </c>
      <c r="E26" s="56">
        <f>SUBTOTAL(9,E27:E28)</f>
        <v>114636</v>
      </c>
      <c r="F26" s="57">
        <f t="shared" si="0"/>
        <v>0.96744955398209176</v>
      </c>
      <c r="G26" s="58"/>
    </row>
    <row r="27" spans="1:7" s="31" customFormat="1" ht="31.5" x14ac:dyDescent="0.25">
      <c r="A27" s="92" t="s">
        <v>178</v>
      </c>
      <c r="B27" s="27" t="s">
        <v>177</v>
      </c>
      <c r="C27" s="22" t="s">
        <v>123</v>
      </c>
      <c r="D27" s="72">
        <v>18616</v>
      </c>
      <c r="E27" s="73">
        <v>18616</v>
      </c>
      <c r="F27" s="57">
        <f t="shared" si="0"/>
        <v>1</v>
      </c>
      <c r="G27" s="81" t="s">
        <v>214</v>
      </c>
    </row>
    <row r="28" spans="1:7" s="31" customFormat="1" ht="31.5" x14ac:dyDescent="0.25">
      <c r="A28" s="120" t="s">
        <v>180</v>
      </c>
      <c r="B28" s="21" t="s">
        <v>179</v>
      </c>
      <c r="C28" s="22" t="s">
        <v>123</v>
      </c>
      <c r="D28" s="72">
        <v>99877</v>
      </c>
      <c r="E28" s="75">
        <v>96020</v>
      </c>
      <c r="F28" s="82">
        <f t="shared" si="0"/>
        <v>0.96138250047558493</v>
      </c>
      <c r="G28" s="81" t="s">
        <v>207</v>
      </c>
    </row>
    <row r="29" spans="1:7" s="39" customFormat="1" ht="15.75" x14ac:dyDescent="0.25">
      <c r="A29" s="41" t="s">
        <v>28</v>
      </c>
      <c r="B29" s="19" t="s">
        <v>29</v>
      </c>
      <c r="C29" s="55"/>
      <c r="D29" s="71">
        <f>SUBTOTAL(9,D30:D44)</f>
        <v>8800405</v>
      </c>
      <c r="E29" s="56">
        <f>SUBTOTAL(9,E30:E44)</f>
        <v>5959405.9700000007</v>
      </c>
      <c r="F29" s="57">
        <f t="shared" si="0"/>
        <v>0.67717405846662748</v>
      </c>
      <c r="G29" s="58"/>
    </row>
    <row r="30" spans="1:7" s="39" customFormat="1" ht="15.75" x14ac:dyDescent="0.25">
      <c r="A30" s="38" t="s">
        <v>54</v>
      </c>
      <c r="B30" s="20" t="s">
        <v>55</v>
      </c>
      <c r="C30" s="59"/>
      <c r="D30" s="71">
        <f>SUBTOTAL(9,D31:D44)</f>
        <v>8800405</v>
      </c>
      <c r="E30" s="71">
        <f>SUBTOTAL(9,E31:E44)</f>
        <v>5959405.9700000007</v>
      </c>
      <c r="F30" s="57">
        <f t="shared" si="0"/>
        <v>0.67717405846662748</v>
      </c>
      <c r="G30" s="58"/>
    </row>
    <row r="31" spans="1:7" s="39" customFormat="1" ht="42" customHeight="1" x14ac:dyDescent="0.25">
      <c r="A31" s="91" t="s">
        <v>185</v>
      </c>
      <c r="B31" s="21" t="s">
        <v>184</v>
      </c>
      <c r="C31" s="22" t="s">
        <v>124</v>
      </c>
      <c r="D31" s="72">
        <v>92709</v>
      </c>
      <c r="E31" s="75">
        <v>87603.26</v>
      </c>
      <c r="F31" s="82">
        <f>E31/D31</f>
        <v>0.9449272454669988</v>
      </c>
      <c r="G31" s="81" t="s">
        <v>234</v>
      </c>
    </row>
    <row r="32" spans="1:7" s="39" customFormat="1" ht="15.75" customHeight="1" x14ac:dyDescent="0.25">
      <c r="A32" s="95" t="s">
        <v>187</v>
      </c>
      <c r="B32" s="99" t="s">
        <v>186</v>
      </c>
      <c r="C32" s="100" t="s">
        <v>123</v>
      </c>
      <c r="D32" s="101">
        <v>43000</v>
      </c>
      <c r="E32" s="103">
        <v>43000</v>
      </c>
      <c r="F32" s="102">
        <f>E32/D32</f>
        <v>1</v>
      </c>
      <c r="G32" s="89" t="s">
        <v>235</v>
      </c>
    </row>
    <row r="33" spans="1:7" s="31" customFormat="1" ht="59.25" customHeight="1" x14ac:dyDescent="0.25">
      <c r="A33" s="91" t="s">
        <v>189</v>
      </c>
      <c r="B33" s="21" t="s">
        <v>188</v>
      </c>
      <c r="C33" s="22" t="s">
        <v>123</v>
      </c>
      <c r="D33" s="72">
        <v>153000</v>
      </c>
      <c r="E33" s="75">
        <v>145568.89000000001</v>
      </c>
      <c r="F33" s="82">
        <f>E33/D33</f>
        <v>0.9514306535947713</v>
      </c>
      <c r="G33" s="81" t="s">
        <v>246</v>
      </c>
    </row>
    <row r="34" spans="1:7" s="31" customFormat="1" ht="37.5" customHeight="1" x14ac:dyDescent="0.25">
      <c r="A34" s="95" t="s">
        <v>191</v>
      </c>
      <c r="B34" s="99" t="s">
        <v>190</v>
      </c>
      <c r="C34" s="100" t="s">
        <v>123</v>
      </c>
      <c r="D34" s="101">
        <v>65000</v>
      </c>
      <c r="E34" s="103">
        <v>63972.3</v>
      </c>
      <c r="F34" s="102">
        <f>E34/D34</f>
        <v>0.98418923076923082</v>
      </c>
      <c r="G34" s="89" t="s">
        <v>239</v>
      </c>
    </row>
    <row r="35" spans="1:7" s="31" customFormat="1" ht="60.75" customHeight="1" x14ac:dyDescent="0.25">
      <c r="A35" s="94" t="s">
        <v>152</v>
      </c>
      <c r="B35" s="86" t="s">
        <v>166</v>
      </c>
      <c r="C35" s="28" t="s">
        <v>123</v>
      </c>
      <c r="D35" s="74">
        <v>51523</v>
      </c>
      <c r="E35" s="73">
        <v>31980</v>
      </c>
      <c r="F35" s="57">
        <f t="shared" ref="F35" si="1">E35/D35</f>
        <v>0.62069367078780346</v>
      </c>
      <c r="G35" s="80" t="s">
        <v>236</v>
      </c>
    </row>
    <row r="36" spans="1:7" s="31" customFormat="1" ht="78.75" x14ac:dyDescent="0.25">
      <c r="A36" s="91" t="s">
        <v>161</v>
      </c>
      <c r="B36" s="21" t="s">
        <v>163</v>
      </c>
      <c r="C36" s="22" t="s">
        <v>123</v>
      </c>
      <c r="D36" s="72">
        <v>31365</v>
      </c>
      <c r="E36" s="75">
        <v>31365</v>
      </c>
      <c r="F36" s="82">
        <f t="shared" si="0"/>
        <v>1</v>
      </c>
      <c r="G36" s="81" t="s">
        <v>247</v>
      </c>
    </row>
    <row r="37" spans="1:7" s="31" customFormat="1" ht="84" customHeight="1" x14ac:dyDescent="0.25">
      <c r="A37" s="95" t="s">
        <v>176</v>
      </c>
      <c r="B37" s="99" t="s">
        <v>197</v>
      </c>
      <c r="C37" s="100" t="s">
        <v>123</v>
      </c>
      <c r="D37" s="101">
        <v>7642480</v>
      </c>
      <c r="E37" s="103">
        <v>5095387.28</v>
      </c>
      <c r="F37" s="102">
        <f t="shared" si="0"/>
        <v>0.66671908595115725</v>
      </c>
      <c r="G37" s="89" t="s">
        <v>237</v>
      </c>
    </row>
    <row r="38" spans="1:7" s="31" customFormat="1" ht="51.75" customHeight="1" x14ac:dyDescent="0.25">
      <c r="A38" s="91" t="s">
        <v>223</v>
      </c>
      <c r="B38" s="21" t="s">
        <v>183</v>
      </c>
      <c r="C38" s="22" t="s">
        <v>124</v>
      </c>
      <c r="D38" s="72">
        <v>130000</v>
      </c>
      <c r="E38" s="75">
        <v>129642</v>
      </c>
      <c r="F38" s="82">
        <f>E38/D38</f>
        <v>0.99724615384615389</v>
      </c>
      <c r="G38" s="81" t="s">
        <v>248</v>
      </c>
    </row>
    <row r="39" spans="1:7" s="31" customFormat="1" ht="56.25" customHeight="1" x14ac:dyDescent="0.25">
      <c r="A39" s="91" t="s">
        <v>182</v>
      </c>
      <c r="B39" s="21" t="s">
        <v>181</v>
      </c>
      <c r="C39" s="22" t="s">
        <v>123</v>
      </c>
      <c r="D39" s="72">
        <v>113628</v>
      </c>
      <c r="E39" s="75">
        <v>53628</v>
      </c>
      <c r="F39" s="82">
        <f>E39/D39</f>
        <v>0.4719611363396346</v>
      </c>
      <c r="G39" s="81" t="s">
        <v>238</v>
      </c>
    </row>
    <row r="40" spans="1:7" s="31" customFormat="1" ht="31.5" x14ac:dyDescent="0.25">
      <c r="A40" s="91" t="s">
        <v>193</v>
      </c>
      <c r="B40" s="27" t="s">
        <v>192</v>
      </c>
      <c r="C40" s="28" t="s">
        <v>123</v>
      </c>
      <c r="D40" s="74">
        <v>80000</v>
      </c>
      <c r="E40" s="73">
        <v>80000</v>
      </c>
      <c r="F40" s="57">
        <f t="shared" ref="F40:F42" si="2">E40/D40</f>
        <v>1</v>
      </c>
      <c r="G40" s="80" t="s">
        <v>213</v>
      </c>
    </row>
    <row r="41" spans="1:7" s="31" customFormat="1" ht="31.5" x14ac:dyDescent="0.25">
      <c r="A41" s="91" t="s">
        <v>199</v>
      </c>
      <c r="B41" s="27" t="s">
        <v>198</v>
      </c>
      <c r="C41" s="28" t="s">
        <v>123</v>
      </c>
      <c r="D41" s="74">
        <v>40000</v>
      </c>
      <c r="E41" s="73">
        <v>39975</v>
      </c>
      <c r="F41" s="57">
        <f t="shared" si="2"/>
        <v>0.99937500000000001</v>
      </c>
      <c r="G41" s="80" t="s">
        <v>230</v>
      </c>
    </row>
    <row r="42" spans="1:7" s="31" customFormat="1" ht="47.25" x14ac:dyDescent="0.25">
      <c r="A42" s="91" t="s">
        <v>218</v>
      </c>
      <c r="B42" s="118" t="s">
        <v>217</v>
      </c>
      <c r="C42" s="28" t="s">
        <v>123</v>
      </c>
      <c r="D42" s="87">
        <v>200000</v>
      </c>
      <c r="E42" s="88">
        <v>0</v>
      </c>
      <c r="F42" s="57">
        <f t="shared" si="2"/>
        <v>0</v>
      </c>
      <c r="G42" s="119" t="s">
        <v>249</v>
      </c>
    </row>
    <row r="43" spans="1:7" s="31" customFormat="1" ht="31.5" x14ac:dyDescent="0.25">
      <c r="A43" s="91" t="s">
        <v>208</v>
      </c>
      <c r="B43" s="27" t="s">
        <v>209</v>
      </c>
      <c r="C43" s="28" t="s">
        <v>123</v>
      </c>
      <c r="D43" s="74">
        <v>77700</v>
      </c>
      <c r="E43" s="73">
        <v>77680.649999999994</v>
      </c>
      <c r="F43" s="57">
        <f>E43/D43</f>
        <v>0.99975096525096518</v>
      </c>
      <c r="G43" s="80" t="s">
        <v>224</v>
      </c>
    </row>
    <row r="44" spans="1:7" s="31" customFormat="1" ht="31.5" x14ac:dyDescent="0.25">
      <c r="A44" s="91" t="s">
        <v>219</v>
      </c>
      <c r="B44" s="27" t="s">
        <v>220</v>
      </c>
      <c r="C44" s="28" t="s">
        <v>123</v>
      </c>
      <c r="D44" s="74">
        <v>80000</v>
      </c>
      <c r="E44" s="73">
        <v>79603.59</v>
      </c>
      <c r="F44" s="57">
        <f t="shared" ref="F44" si="3">E44/D44</f>
        <v>0.99504487499999994</v>
      </c>
      <c r="G44" s="80" t="s">
        <v>250</v>
      </c>
    </row>
    <row r="45" spans="1:7" s="31" customFormat="1" ht="15.75" x14ac:dyDescent="0.25">
      <c r="A45" s="38" t="s">
        <v>32</v>
      </c>
      <c r="B45" s="19" t="s">
        <v>33</v>
      </c>
      <c r="C45" s="55"/>
      <c r="D45" s="71">
        <f>SUBTOTAL(9,D46:D49)</f>
        <v>507908</v>
      </c>
      <c r="E45" s="56">
        <f>SUBTOTAL(9,E46:E49)</f>
        <v>506607.44</v>
      </c>
      <c r="F45" s="57">
        <f t="shared" ref="F45:F47" si="4">E45/D45</f>
        <v>0.99743937878513433</v>
      </c>
      <c r="G45" s="58"/>
    </row>
    <row r="46" spans="1:7" s="31" customFormat="1" ht="15.75" x14ac:dyDescent="0.25">
      <c r="A46" s="38" t="s">
        <v>60</v>
      </c>
      <c r="B46" s="20" t="s">
        <v>61</v>
      </c>
      <c r="C46" s="59"/>
      <c r="D46" s="71">
        <f>SUBTOTAL(9,D47:D49)</f>
        <v>507908</v>
      </c>
      <c r="E46" s="56">
        <f>SUBTOTAL(9,E47:E49)</f>
        <v>506607.44</v>
      </c>
      <c r="F46" s="57">
        <f t="shared" si="4"/>
        <v>0.99743937878513433</v>
      </c>
      <c r="G46" s="58"/>
    </row>
    <row r="47" spans="1:7" s="31" customFormat="1" ht="44.25" customHeight="1" x14ac:dyDescent="0.25">
      <c r="A47" s="159" t="s">
        <v>153</v>
      </c>
      <c r="B47" s="161" t="s">
        <v>200</v>
      </c>
      <c r="C47" s="162" t="s">
        <v>123</v>
      </c>
      <c r="D47" s="164">
        <v>489908</v>
      </c>
      <c r="E47" s="154">
        <v>489107.44</v>
      </c>
      <c r="F47" s="152">
        <f t="shared" si="4"/>
        <v>0.99836589727050795</v>
      </c>
      <c r="G47" s="157" t="s">
        <v>240</v>
      </c>
    </row>
    <row r="48" spans="1:7" s="39" customFormat="1" ht="44.25" customHeight="1" x14ac:dyDescent="0.25">
      <c r="A48" s="160"/>
      <c r="B48" s="158"/>
      <c r="C48" s="163"/>
      <c r="D48" s="155"/>
      <c r="E48" s="155"/>
      <c r="F48" s="153"/>
      <c r="G48" s="158"/>
    </row>
    <row r="49" spans="1:7" s="39" customFormat="1" ht="32.25" thickBot="1" x14ac:dyDescent="0.3">
      <c r="A49" s="93" t="s">
        <v>205</v>
      </c>
      <c r="B49" s="25" t="s">
        <v>206</v>
      </c>
      <c r="C49" s="26" t="s">
        <v>124</v>
      </c>
      <c r="D49" s="79">
        <v>18000</v>
      </c>
      <c r="E49" s="77">
        <v>17500</v>
      </c>
      <c r="F49" s="61">
        <f t="shared" ref="F49:F54" si="5">E49/D49</f>
        <v>0.97222222222222221</v>
      </c>
      <c r="G49" s="83" t="s">
        <v>212</v>
      </c>
    </row>
    <row r="50" spans="1:7" s="31" customFormat="1" ht="42" customHeight="1" x14ac:dyDescent="0.25">
      <c r="A50" s="38" t="s">
        <v>36</v>
      </c>
      <c r="B50" s="19" t="s">
        <v>37</v>
      </c>
      <c r="C50" s="55"/>
      <c r="D50" s="71">
        <f>SUBTOTAL(9,D51:D55)</f>
        <v>2085469</v>
      </c>
      <c r="E50" s="56">
        <f>SUBTOTAL(9,E51:E55)</f>
        <v>1161464.1499999999</v>
      </c>
      <c r="F50" s="57">
        <f t="shared" si="5"/>
        <v>0.55693187000142408</v>
      </c>
      <c r="G50" s="58"/>
    </row>
    <row r="51" spans="1:7" s="31" customFormat="1" ht="42" customHeight="1" x14ac:dyDescent="0.25">
      <c r="A51" s="38" t="s">
        <v>62</v>
      </c>
      <c r="B51" s="20" t="s">
        <v>63</v>
      </c>
      <c r="C51" s="59"/>
      <c r="D51" s="71">
        <f>SUBTOTAL(9,D52:D55)</f>
        <v>2085469</v>
      </c>
      <c r="E51" s="56">
        <f>SUBTOTAL(9,E52:E55)</f>
        <v>1161464.1499999999</v>
      </c>
      <c r="F51" s="57">
        <f t="shared" si="5"/>
        <v>0.55693187000142408</v>
      </c>
      <c r="G51" s="58"/>
    </row>
    <row r="52" spans="1:7" s="31" customFormat="1" ht="153.75" customHeight="1" x14ac:dyDescent="0.25">
      <c r="A52" s="95" t="s">
        <v>154</v>
      </c>
      <c r="B52" s="105" t="s">
        <v>162</v>
      </c>
      <c r="C52" s="100" t="s">
        <v>123</v>
      </c>
      <c r="D52" s="101">
        <v>1720649</v>
      </c>
      <c r="E52" s="106">
        <v>859130.15</v>
      </c>
      <c r="F52" s="82">
        <f t="shared" si="5"/>
        <v>0.49930587237722512</v>
      </c>
      <c r="G52" s="89" t="s">
        <v>251</v>
      </c>
    </row>
    <row r="53" spans="1:7" s="39" customFormat="1" ht="47.25" x14ac:dyDescent="0.25">
      <c r="A53" s="92" t="s">
        <v>170</v>
      </c>
      <c r="B53" s="32" t="s">
        <v>169</v>
      </c>
      <c r="C53" s="28" t="s">
        <v>124</v>
      </c>
      <c r="D53" s="74">
        <v>66420</v>
      </c>
      <c r="E53" s="73">
        <v>66420</v>
      </c>
      <c r="F53" s="57">
        <f t="shared" si="5"/>
        <v>1</v>
      </c>
      <c r="G53" s="80" t="s">
        <v>252</v>
      </c>
    </row>
    <row r="54" spans="1:7" s="39" customFormat="1" ht="51.75" customHeight="1" x14ac:dyDescent="0.25">
      <c r="A54" s="92" t="s">
        <v>168</v>
      </c>
      <c r="B54" s="32" t="s">
        <v>194</v>
      </c>
      <c r="C54" s="28" t="s">
        <v>123</v>
      </c>
      <c r="D54" s="74">
        <v>98400</v>
      </c>
      <c r="E54" s="73">
        <v>98400</v>
      </c>
      <c r="F54" s="57">
        <f t="shared" si="5"/>
        <v>1</v>
      </c>
      <c r="G54" s="80" t="s">
        <v>221</v>
      </c>
    </row>
    <row r="55" spans="1:7" s="31" customFormat="1" ht="40.5" customHeight="1" x14ac:dyDescent="0.25">
      <c r="A55" s="91" t="s">
        <v>196</v>
      </c>
      <c r="B55" s="104" t="s">
        <v>195</v>
      </c>
      <c r="C55" s="22" t="s">
        <v>123</v>
      </c>
      <c r="D55" s="72">
        <v>200000</v>
      </c>
      <c r="E55" s="75">
        <v>137514</v>
      </c>
      <c r="F55" s="82">
        <f t="shared" ref="F55" si="6">E55/D55</f>
        <v>0.68757000000000001</v>
      </c>
      <c r="G55" s="81" t="s">
        <v>242</v>
      </c>
    </row>
    <row r="56" spans="1:7" s="31" customFormat="1" ht="15.75" x14ac:dyDescent="0.25">
      <c r="A56" s="40" t="s">
        <v>40</v>
      </c>
      <c r="B56" s="30" t="s">
        <v>41</v>
      </c>
      <c r="C56" s="63"/>
      <c r="D56" s="76">
        <f>SUBTOTAL(9,D57:D61)</f>
        <v>1557264</v>
      </c>
      <c r="E56" s="64">
        <f>SUBTOTAL(9,E57:E61)</f>
        <v>367749</v>
      </c>
      <c r="F56" s="60">
        <f>E56/D56</f>
        <v>0.23615071047683631</v>
      </c>
      <c r="G56" s="65"/>
    </row>
    <row r="57" spans="1:7" s="31" customFormat="1" ht="99.75" customHeight="1" x14ac:dyDescent="0.25">
      <c r="A57" s="38" t="s">
        <v>64</v>
      </c>
      <c r="B57" s="20" t="s">
        <v>65</v>
      </c>
      <c r="C57" s="59"/>
      <c r="D57" s="71">
        <f>SUBTOTAL(9,D58:D61)</f>
        <v>1557264</v>
      </c>
      <c r="E57" s="56">
        <f>SUBTOTAL(9,E58:E61)</f>
        <v>367749</v>
      </c>
      <c r="F57" s="57">
        <f>E57/D57</f>
        <v>0.23615071047683631</v>
      </c>
      <c r="G57" s="58"/>
    </row>
    <row r="58" spans="1:7" s="39" customFormat="1" ht="50.25" customHeight="1" x14ac:dyDescent="0.25">
      <c r="A58" s="121" t="s">
        <v>167</v>
      </c>
      <c r="B58" s="124" t="s">
        <v>158</v>
      </c>
      <c r="C58" s="127" t="s">
        <v>124</v>
      </c>
      <c r="D58" s="130">
        <v>1557264</v>
      </c>
      <c r="E58" s="149">
        <v>367749</v>
      </c>
      <c r="F58" s="136">
        <f>E58/D58</f>
        <v>0.23615071047683631</v>
      </c>
      <c r="G58" s="138" t="s">
        <v>241</v>
      </c>
    </row>
    <row r="59" spans="1:7" ht="50.25" customHeight="1" x14ac:dyDescent="0.25">
      <c r="A59" s="122"/>
      <c r="B59" s="125"/>
      <c r="C59" s="128"/>
      <c r="D59" s="131"/>
      <c r="E59" s="150"/>
      <c r="F59" s="148"/>
      <c r="G59" s="151"/>
    </row>
    <row r="60" spans="1:7" ht="50.25" customHeight="1" x14ac:dyDescent="0.25">
      <c r="A60" s="122"/>
      <c r="B60" s="125"/>
      <c r="C60" s="128"/>
      <c r="D60" s="131"/>
      <c r="E60" s="150"/>
      <c r="F60" s="148"/>
      <c r="G60" s="151"/>
    </row>
    <row r="61" spans="1:7" ht="50.25" customHeight="1" x14ac:dyDescent="0.25">
      <c r="A61" s="123"/>
      <c r="B61" s="126"/>
      <c r="C61" s="129"/>
      <c r="D61" s="132"/>
      <c r="E61" s="132"/>
      <c r="F61" s="137"/>
      <c r="G61" s="126"/>
    </row>
    <row r="62" spans="1:7" ht="31.5" x14ac:dyDescent="0.25">
      <c r="A62" s="41" t="s">
        <v>48</v>
      </c>
      <c r="B62" s="30" t="s">
        <v>49</v>
      </c>
      <c r="C62" s="63"/>
      <c r="D62" s="76">
        <f>SUBTOTAL(9,D63:D66)</f>
        <v>140000</v>
      </c>
      <c r="E62" s="64">
        <f>SUBTOTAL(9,E63:E66)</f>
        <v>138252</v>
      </c>
      <c r="F62" s="60">
        <f t="shared" ref="F62:F65" si="7">E62/D62</f>
        <v>0.98751428571428568</v>
      </c>
      <c r="G62" s="65"/>
    </row>
    <row r="63" spans="1:7" x14ac:dyDescent="0.25">
      <c r="A63" s="41" t="s">
        <v>68</v>
      </c>
      <c r="B63" s="20" t="s">
        <v>69</v>
      </c>
      <c r="C63" s="59"/>
      <c r="D63" s="71">
        <f>SUBTOTAL(9,D64:D66)</f>
        <v>140000</v>
      </c>
      <c r="E63" s="56">
        <f>SUBTOTAL(9,E64:E66)</f>
        <v>138252</v>
      </c>
      <c r="F63" s="57">
        <f t="shared" si="7"/>
        <v>0.98751428571428568</v>
      </c>
      <c r="G63" s="58"/>
    </row>
    <row r="64" spans="1:7" ht="31.5" x14ac:dyDescent="0.25">
      <c r="A64" s="96" t="s">
        <v>201</v>
      </c>
      <c r="B64" s="27" t="s">
        <v>202</v>
      </c>
      <c r="C64" s="28" t="s">
        <v>123</v>
      </c>
      <c r="D64" s="74">
        <v>50000</v>
      </c>
      <c r="E64" s="73">
        <v>49692</v>
      </c>
      <c r="F64" s="57">
        <f t="shared" si="7"/>
        <v>0.99383999999999995</v>
      </c>
      <c r="G64" s="80" t="s">
        <v>210</v>
      </c>
    </row>
    <row r="65" spans="1:7" ht="48" thickBot="1" x14ac:dyDescent="0.3">
      <c r="A65" s="97" t="s">
        <v>203</v>
      </c>
      <c r="B65" s="24" t="s">
        <v>204</v>
      </c>
      <c r="C65" s="84" t="s">
        <v>123</v>
      </c>
      <c r="D65" s="85">
        <v>90000</v>
      </c>
      <c r="E65" s="78">
        <v>88560</v>
      </c>
      <c r="F65" s="62">
        <f t="shared" si="7"/>
        <v>0.98399999999999999</v>
      </c>
      <c r="G65" s="23" t="s">
        <v>211</v>
      </c>
    </row>
    <row r="66" spans="1:7" x14ac:dyDescent="0.25">
      <c r="A66" s="31"/>
      <c r="B66" s="42"/>
      <c r="C66" s="42"/>
      <c r="D66" s="39"/>
      <c r="E66" s="39"/>
      <c r="F66" s="39"/>
      <c r="G66" s="39"/>
    </row>
  </sheetData>
  <sheetProtection formatCells="0" formatColumns="0" formatRows="0" insertRows="0" deleteRows="0" sort="0" autoFilter="0"/>
  <mergeCells count="31">
    <mergeCell ref="A14:A15"/>
    <mergeCell ref="B14:B15"/>
    <mergeCell ref="C14:C15"/>
    <mergeCell ref="D14:D15"/>
    <mergeCell ref="G47:G48"/>
    <mergeCell ref="A47:A48"/>
    <mergeCell ref="B47:B48"/>
    <mergeCell ref="C47:C48"/>
    <mergeCell ref="D47:D48"/>
    <mergeCell ref="D8:D9"/>
    <mergeCell ref="F58:F61"/>
    <mergeCell ref="E58:E61"/>
    <mergeCell ref="G58:G61"/>
    <mergeCell ref="F47:F48"/>
    <mergeCell ref="E47:E48"/>
    <mergeCell ref="A58:A61"/>
    <mergeCell ref="B58:B61"/>
    <mergeCell ref="C58:C61"/>
    <mergeCell ref="D58:D61"/>
    <mergeCell ref="A6:G6"/>
    <mergeCell ref="E14:E15"/>
    <mergeCell ref="F14:F15"/>
    <mergeCell ref="G14:G15"/>
    <mergeCell ref="A7:B7"/>
    <mergeCell ref="G8:G9"/>
    <mergeCell ref="F8:F9"/>
    <mergeCell ref="E7:G7"/>
    <mergeCell ref="A8:A9"/>
    <mergeCell ref="B8:B9"/>
    <mergeCell ref="C7:C9"/>
    <mergeCell ref="E8:E9"/>
  </mergeCells>
  <pageMargins left="0" right="0" top="0.35433070866141736" bottom="0.35433070866141736" header="0.31496062992125984" footer="0.31496062992125984"/>
  <pageSetup paperSize="9" scale="51" fitToHeight="12" orientation="landscape" r:id="rId1"/>
  <headerFooter>
    <oddFooter>&amp;R&amp;P</oddFooter>
  </headerFooter>
  <rowBreaks count="4" manualBreakCount="4">
    <brk id="24" max="6" man="1"/>
    <brk id="43" max="6" man="1"/>
    <brk id="49" max="6" man="1"/>
    <brk id="61" max="6" man="1"/>
  </rowBreaks>
  <extLst>
    <ext xmlns:x14="http://schemas.microsoft.com/office/spreadsheetml/2009/9/main" uri="{CCE6A557-97BC-4b89-ADB6-D9C93CAAB3DF}">
      <x14:dataValidations xmlns:xm="http://schemas.microsoft.com/office/excel/2006/main" xWindow="1821" yWindow="773" count="5">
        <x14:dataValidation type="list" allowBlank="1" showInputMessage="1" showErrorMessage="1" errorTitle="BŁĄD" error="Proszę wybrać z listy!" promptTitle="UWAGA" prompt="Należy wybrać z listy!" xr:uid="{00000000-0002-0000-0000-000000000000}">
          <x14:formula1>
            <xm:f>'Arkusz pomocniczy'!$A$3:$A$13</xm:f>
          </x14:formula1>
          <xm:sqref>A12 A17 A25 A29 A45 A56 A50 A62</xm:sqref>
        </x14:dataValidation>
        <x14:dataValidation type="list" allowBlank="1" showInputMessage="1" showErrorMessage="1" errorTitle="BŁĄD" error="Proszę wybrać z listy!" promptTitle="UWAGA" prompt="Należy wybrać z listy!" xr:uid="{00000000-0002-0000-0000-000001000000}">
          <x14:formula1>
            <xm:f>'Arkusz pomocniczy'!$B$3:$B$13</xm:f>
          </x14:formula1>
          <xm:sqref>B12 B17 B25 B29 B45 B56 B50 B62</xm:sqref>
        </x14:dataValidation>
        <x14:dataValidation type="list" allowBlank="1" showInputMessage="1" showErrorMessage="1" errorTitle="BŁĄD" error="Proszę wybrać z listy!" promptTitle="UWAGA" prompt="Należy wybrać z listy!" xr:uid="{00000000-0002-0000-0000-000004000000}">
          <x14:formula1>
            <xm:f>'Arkusz pomocniczy'!$D$3:$D$27</xm:f>
          </x14:formula1>
          <xm:sqref>B13 B46 B26 B63 B20 B57 B18 B51 B30</xm:sqref>
        </x14:dataValidation>
        <x14:dataValidation type="list" allowBlank="1" showInputMessage="1" showErrorMessage="1" errorTitle="BŁĄD" error="Proszę wybrać z listy!" promptTitle="UWAGA" prompt="Należy wybrać z listy!" xr:uid="{00000000-0002-0000-0000-000005000000}">
          <x14:formula1>
            <xm:f>'Arkusz pomocniczy'!$C$3:$C$27</xm:f>
          </x14:formula1>
          <xm:sqref>A13 A46 A26 A63 A20 A57 A18 A51 A30</xm:sqref>
        </x14:dataValidation>
        <x14:dataValidation type="list" allowBlank="1" showInputMessage="1" showErrorMessage="1" errorTitle="BŁĄD" error="Proszę wybrać z listy!" promptTitle="UWAGA" prompt="Należy wybrać z listy!" xr:uid="{00000000-0002-0000-0000-000009000000}">
          <x14:formula1>
            <xm:f>'Arkusz pomocniczy'!$E$3:$E$39</xm:f>
          </x14:formula1>
          <xm:sqref>C49 C27:C28 C64:C65 C47 C58 C19 C14 C16 C21:C24 C31:C44 C52:C55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opLeftCell="D1" workbookViewId="0">
      <selection activeCell="A14" sqref="A14"/>
    </sheetView>
  </sheetViews>
  <sheetFormatPr defaultRowHeight="15" x14ac:dyDescent="0.25"/>
  <cols>
    <col min="1" max="1" width="25.5703125" customWidth="1"/>
    <col min="2" max="2" width="37.7109375" customWidth="1"/>
    <col min="3" max="3" width="35" customWidth="1"/>
    <col min="4" max="4" width="37.7109375" customWidth="1"/>
    <col min="5" max="5" width="47.42578125" customWidth="1"/>
    <col min="6" max="6" width="39.5703125" customWidth="1"/>
    <col min="7" max="8" width="41.42578125" customWidth="1"/>
  </cols>
  <sheetData>
    <row r="1" spans="1:12" x14ac:dyDescent="0.25">
      <c r="J1" s="15" t="s">
        <v>135</v>
      </c>
    </row>
    <row r="2" spans="1:12" ht="33.75" customHeight="1" x14ac:dyDescent="0.25">
      <c r="A2" s="2" t="s">
        <v>3</v>
      </c>
      <c r="B2" s="2" t="s">
        <v>4</v>
      </c>
      <c r="C2" s="3" t="s">
        <v>5</v>
      </c>
      <c r="D2" s="3" t="s">
        <v>6</v>
      </c>
      <c r="E2" s="3" t="s">
        <v>70</v>
      </c>
      <c r="F2" s="4" t="s">
        <v>71</v>
      </c>
      <c r="G2" s="4" t="s">
        <v>85</v>
      </c>
      <c r="H2" s="4" t="s">
        <v>86</v>
      </c>
      <c r="J2" s="4" t="s">
        <v>134</v>
      </c>
      <c r="L2" s="16" t="s">
        <v>135</v>
      </c>
    </row>
    <row r="3" spans="1:12" ht="33.75" customHeight="1" x14ac:dyDescent="0.25">
      <c r="A3" s="5" t="s">
        <v>7</v>
      </c>
      <c r="B3" s="5" t="s">
        <v>8</v>
      </c>
      <c r="C3" s="5" t="s">
        <v>9</v>
      </c>
      <c r="D3" s="5" t="s">
        <v>10</v>
      </c>
      <c r="E3" s="5" t="s">
        <v>89</v>
      </c>
      <c r="F3" s="5" t="s">
        <v>11</v>
      </c>
      <c r="G3" s="5" t="s">
        <v>11</v>
      </c>
      <c r="H3" s="5" t="s">
        <v>11</v>
      </c>
      <c r="J3" s="2" t="s">
        <v>136</v>
      </c>
      <c r="L3">
        <v>2019</v>
      </c>
    </row>
    <row r="4" spans="1:12" ht="34.5" x14ac:dyDescent="0.25">
      <c r="A4" s="6" t="s">
        <v>12</v>
      </c>
      <c r="B4" s="7" t="s">
        <v>13</v>
      </c>
      <c r="C4" s="8" t="s">
        <v>14</v>
      </c>
      <c r="D4" s="9" t="s">
        <v>15</v>
      </c>
      <c r="E4" s="11" t="s">
        <v>90</v>
      </c>
      <c r="F4" s="13" t="s">
        <v>72</v>
      </c>
      <c r="G4" s="10" t="s">
        <v>76</v>
      </c>
      <c r="H4" s="10" t="s">
        <v>76</v>
      </c>
      <c r="L4">
        <v>2020</v>
      </c>
    </row>
    <row r="5" spans="1:12" ht="45.75" x14ac:dyDescent="0.25">
      <c r="A5" s="6" t="s">
        <v>16</v>
      </c>
      <c r="B5" s="7" t="s">
        <v>17</v>
      </c>
      <c r="C5" s="8" t="s">
        <v>18</v>
      </c>
      <c r="D5" s="9" t="s">
        <v>19</v>
      </c>
      <c r="E5" s="11" t="s">
        <v>92</v>
      </c>
      <c r="F5" s="13" t="s">
        <v>137</v>
      </c>
      <c r="G5" s="10" t="s">
        <v>127</v>
      </c>
      <c r="H5" s="10" t="s">
        <v>127</v>
      </c>
      <c r="L5">
        <v>2021</v>
      </c>
    </row>
    <row r="6" spans="1:12" ht="22.5" x14ac:dyDescent="0.25">
      <c r="A6" s="6" t="s">
        <v>20</v>
      </c>
      <c r="B6" s="7" t="s">
        <v>21</v>
      </c>
      <c r="C6" s="8" t="s">
        <v>22</v>
      </c>
      <c r="D6" s="9" t="s">
        <v>23</v>
      </c>
      <c r="E6" s="11" t="s">
        <v>91</v>
      </c>
      <c r="F6" s="13" t="s">
        <v>125</v>
      </c>
      <c r="G6" s="10" t="s">
        <v>77</v>
      </c>
      <c r="H6" s="10" t="s">
        <v>77</v>
      </c>
      <c r="L6">
        <v>2022</v>
      </c>
    </row>
    <row r="7" spans="1:12" ht="34.5" x14ac:dyDescent="0.25">
      <c r="A7" s="6" t="s">
        <v>24</v>
      </c>
      <c r="B7" s="7" t="s">
        <v>25</v>
      </c>
      <c r="C7" s="8" t="s">
        <v>26</v>
      </c>
      <c r="D7" s="9" t="s">
        <v>27</v>
      </c>
      <c r="E7" s="11" t="s">
        <v>95</v>
      </c>
      <c r="F7" s="13" t="s">
        <v>73</v>
      </c>
      <c r="G7" s="10" t="s">
        <v>78</v>
      </c>
      <c r="H7" s="10" t="s">
        <v>78</v>
      </c>
      <c r="L7">
        <v>2023</v>
      </c>
    </row>
    <row r="8" spans="1:12" ht="31.5" x14ac:dyDescent="0.25">
      <c r="A8" s="6" t="s">
        <v>28</v>
      </c>
      <c r="B8" s="7" t="s">
        <v>29</v>
      </c>
      <c r="C8" s="8" t="s">
        <v>30</v>
      </c>
      <c r="D8" s="9" t="s">
        <v>31</v>
      </c>
      <c r="E8" s="11" t="s">
        <v>94</v>
      </c>
      <c r="F8" s="13" t="s">
        <v>74</v>
      </c>
      <c r="G8" s="10" t="s">
        <v>79</v>
      </c>
      <c r="H8" s="10" t="s">
        <v>79</v>
      </c>
      <c r="L8">
        <v>2024</v>
      </c>
    </row>
    <row r="9" spans="1:12" ht="34.5" x14ac:dyDescent="0.25">
      <c r="A9" s="6" t="s">
        <v>32</v>
      </c>
      <c r="B9" s="7" t="s">
        <v>33</v>
      </c>
      <c r="C9" s="17" t="s">
        <v>141</v>
      </c>
      <c r="D9" s="18" t="s">
        <v>142</v>
      </c>
      <c r="E9" s="11" t="s">
        <v>93</v>
      </c>
      <c r="F9" s="13" t="s">
        <v>75</v>
      </c>
      <c r="G9" s="12" t="s">
        <v>80</v>
      </c>
      <c r="H9" s="12" t="s">
        <v>80</v>
      </c>
      <c r="L9">
        <v>2025</v>
      </c>
    </row>
    <row r="10" spans="1:12" ht="23.25" x14ac:dyDescent="0.25">
      <c r="A10" s="6" t="s">
        <v>36</v>
      </c>
      <c r="B10" s="7" t="s">
        <v>37</v>
      </c>
      <c r="C10" s="8" t="s">
        <v>34</v>
      </c>
      <c r="D10" s="9" t="s">
        <v>35</v>
      </c>
      <c r="E10" s="11" t="s">
        <v>96</v>
      </c>
      <c r="F10" s="13" t="s">
        <v>138</v>
      </c>
      <c r="G10" s="10" t="s">
        <v>128</v>
      </c>
      <c r="H10" s="10" t="s">
        <v>128</v>
      </c>
      <c r="L10">
        <v>2026</v>
      </c>
    </row>
    <row r="11" spans="1:12" ht="23.25" x14ac:dyDescent="0.25">
      <c r="A11" s="6" t="s">
        <v>40</v>
      </c>
      <c r="B11" s="7" t="s">
        <v>41</v>
      </c>
      <c r="C11" s="8" t="s">
        <v>38</v>
      </c>
      <c r="D11" s="9" t="s">
        <v>39</v>
      </c>
      <c r="E11" s="11" t="s">
        <v>97</v>
      </c>
      <c r="F11" s="10" t="s">
        <v>83</v>
      </c>
      <c r="G11" s="10" t="s">
        <v>81</v>
      </c>
      <c r="H11" s="10" t="s">
        <v>88</v>
      </c>
      <c r="L11">
        <v>2027</v>
      </c>
    </row>
    <row r="12" spans="1:12" ht="23.25" x14ac:dyDescent="0.25">
      <c r="A12" s="6" t="s">
        <v>44</v>
      </c>
      <c r="B12" s="7" t="s">
        <v>45</v>
      </c>
      <c r="C12" s="8" t="s">
        <v>42</v>
      </c>
      <c r="D12" s="9" t="s">
        <v>43</v>
      </c>
      <c r="E12" s="11" t="s">
        <v>98</v>
      </c>
      <c r="G12" s="10" t="s">
        <v>129</v>
      </c>
      <c r="H12" s="10" t="s">
        <v>129</v>
      </c>
      <c r="L12">
        <v>2028</v>
      </c>
    </row>
    <row r="13" spans="1:12" ht="57" x14ac:dyDescent="0.25">
      <c r="A13" s="6" t="s">
        <v>48</v>
      </c>
      <c r="B13" s="7" t="s">
        <v>49</v>
      </c>
      <c r="C13" s="8" t="s">
        <v>46</v>
      </c>
      <c r="D13" s="9" t="s">
        <v>47</v>
      </c>
      <c r="E13" s="11" t="s">
        <v>99</v>
      </c>
      <c r="F13" s="10"/>
      <c r="G13" s="10" t="s">
        <v>150</v>
      </c>
      <c r="H13" s="10" t="s">
        <v>151</v>
      </c>
      <c r="L13">
        <v>2029</v>
      </c>
    </row>
    <row r="14" spans="1:12" ht="23.25" x14ac:dyDescent="0.25">
      <c r="A14" s="6"/>
      <c r="B14" s="7"/>
      <c r="C14" s="8" t="s">
        <v>50</v>
      </c>
      <c r="D14" s="9" t="s">
        <v>51</v>
      </c>
      <c r="E14" s="11" t="s">
        <v>100</v>
      </c>
      <c r="F14" s="10"/>
      <c r="G14" s="10" t="s">
        <v>138</v>
      </c>
      <c r="H14" s="10" t="s">
        <v>82</v>
      </c>
    </row>
    <row r="15" spans="1:12" x14ac:dyDescent="0.25">
      <c r="C15" s="8" t="s">
        <v>52</v>
      </c>
      <c r="D15" s="9" t="s">
        <v>53</v>
      </c>
      <c r="E15" s="11" t="s">
        <v>101</v>
      </c>
      <c r="F15" s="10"/>
      <c r="G15" s="10" t="s">
        <v>82</v>
      </c>
      <c r="H15" s="10" t="s">
        <v>87</v>
      </c>
    </row>
    <row r="16" spans="1:12" x14ac:dyDescent="0.25">
      <c r="C16" s="8" t="s">
        <v>54</v>
      </c>
      <c r="D16" s="9" t="s">
        <v>55</v>
      </c>
      <c r="E16" s="11" t="s">
        <v>102</v>
      </c>
      <c r="F16" s="10"/>
      <c r="G16" s="10" t="s">
        <v>84</v>
      </c>
    </row>
    <row r="17" spans="3:8" ht="21" x14ac:dyDescent="0.25">
      <c r="C17" s="8" t="s">
        <v>56</v>
      </c>
      <c r="D17" s="9" t="s">
        <v>57</v>
      </c>
      <c r="E17" s="14" t="s">
        <v>103</v>
      </c>
      <c r="F17" s="13"/>
      <c r="G17" s="13"/>
      <c r="H17" s="13"/>
    </row>
    <row r="18" spans="3:8" x14ac:dyDescent="0.25">
      <c r="C18" s="8" t="s">
        <v>58</v>
      </c>
      <c r="D18" s="9" t="s">
        <v>59</v>
      </c>
      <c r="E18" s="11" t="s">
        <v>104</v>
      </c>
      <c r="F18" s="13"/>
      <c r="G18" s="13"/>
      <c r="H18" s="13"/>
    </row>
    <row r="19" spans="3:8" x14ac:dyDescent="0.25">
      <c r="C19" s="8" t="s">
        <v>60</v>
      </c>
      <c r="D19" s="9" t="s">
        <v>61</v>
      </c>
      <c r="E19" s="11" t="s">
        <v>105</v>
      </c>
      <c r="F19" s="13"/>
      <c r="G19" s="13"/>
      <c r="H19" s="13"/>
    </row>
    <row r="20" spans="3:8" ht="21" x14ac:dyDescent="0.25">
      <c r="C20" s="17" t="s">
        <v>143</v>
      </c>
      <c r="D20" s="18" t="s">
        <v>144</v>
      </c>
      <c r="E20" s="11" t="s">
        <v>106</v>
      </c>
      <c r="F20" s="13"/>
      <c r="G20" s="13"/>
      <c r="H20" s="13"/>
    </row>
    <row r="21" spans="3:8" x14ac:dyDescent="0.25">
      <c r="C21" s="8" t="s">
        <v>62</v>
      </c>
      <c r="D21" s="9" t="s">
        <v>63</v>
      </c>
      <c r="E21" s="11" t="s">
        <v>107</v>
      </c>
      <c r="F21" s="13"/>
      <c r="G21" s="13"/>
      <c r="H21" s="13"/>
    </row>
    <row r="22" spans="3:8" x14ac:dyDescent="0.25">
      <c r="C22" s="17" t="s">
        <v>145</v>
      </c>
      <c r="D22" s="18" t="s">
        <v>146</v>
      </c>
      <c r="E22" s="11" t="s">
        <v>109</v>
      </c>
      <c r="F22" s="13"/>
      <c r="G22" s="13"/>
      <c r="H22" s="13"/>
    </row>
    <row r="23" spans="3:8" x14ac:dyDescent="0.25">
      <c r="C23" s="8" t="s">
        <v>64</v>
      </c>
      <c r="D23" s="9" t="s">
        <v>65</v>
      </c>
      <c r="E23" s="11" t="s">
        <v>108</v>
      </c>
      <c r="F23" s="13"/>
      <c r="G23" s="13"/>
      <c r="H23" s="13"/>
    </row>
    <row r="24" spans="3:8" x14ac:dyDescent="0.25">
      <c r="C24" s="17" t="s">
        <v>147</v>
      </c>
      <c r="D24" s="18" t="s">
        <v>139</v>
      </c>
      <c r="E24" s="11" t="s">
        <v>110</v>
      </c>
      <c r="F24" s="10"/>
    </row>
    <row r="25" spans="3:8" x14ac:dyDescent="0.25">
      <c r="C25" s="8" t="s">
        <v>66</v>
      </c>
      <c r="D25" s="9" t="s">
        <v>67</v>
      </c>
      <c r="E25" s="11" t="s">
        <v>111</v>
      </c>
    </row>
    <row r="26" spans="3:8" x14ac:dyDescent="0.25">
      <c r="C26" s="8" t="s">
        <v>68</v>
      </c>
      <c r="D26" s="9" t="s">
        <v>69</v>
      </c>
      <c r="E26" s="11" t="s">
        <v>112</v>
      </c>
      <c r="F26" s="1"/>
    </row>
    <row r="27" spans="3:8" x14ac:dyDescent="0.25">
      <c r="C27" s="17" t="s">
        <v>148</v>
      </c>
      <c r="D27" s="18" t="s">
        <v>149</v>
      </c>
      <c r="E27" s="11" t="s">
        <v>113</v>
      </c>
    </row>
    <row r="28" spans="3:8" x14ac:dyDescent="0.25">
      <c r="E28" s="11" t="s">
        <v>114</v>
      </c>
    </row>
    <row r="29" spans="3:8" x14ac:dyDescent="0.25">
      <c r="E29" s="11" t="s">
        <v>115</v>
      </c>
    </row>
    <row r="30" spans="3:8" x14ac:dyDescent="0.25">
      <c r="E30" s="11" t="s">
        <v>116</v>
      </c>
    </row>
    <row r="31" spans="3:8" x14ac:dyDescent="0.25">
      <c r="D31" s="9"/>
      <c r="E31" s="11" t="s">
        <v>117</v>
      </c>
    </row>
    <row r="32" spans="3:8" x14ac:dyDescent="0.25">
      <c r="E32" s="11" t="s">
        <v>118</v>
      </c>
    </row>
    <row r="33" spans="5:5" x14ac:dyDescent="0.25">
      <c r="E33" s="11" t="s">
        <v>119</v>
      </c>
    </row>
    <row r="34" spans="5:5" x14ac:dyDescent="0.25">
      <c r="E34" s="11" t="s">
        <v>120</v>
      </c>
    </row>
    <row r="35" spans="5:5" x14ac:dyDescent="0.25">
      <c r="E35" s="11" t="s">
        <v>121</v>
      </c>
    </row>
    <row r="36" spans="5:5" x14ac:dyDescent="0.25">
      <c r="E36" s="11" t="s">
        <v>122</v>
      </c>
    </row>
    <row r="37" spans="5:5" x14ac:dyDescent="0.25">
      <c r="E37" s="11" t="s">
        <v>126</v>
      </c>
    </row>
    <row r="38" spans="5:5" x14ac:dyDescent="0.25">
      <c r="E38" s="11" t="s">
        <v>123</v>
      </c>
    </row>
    <row r="39" spans="5:5" x14ac:dyDescent="0.25">
      <c r="E39" s="11" t="s">
        <v>124</v>
      </c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</sheetData>
  <dataValidations count="2">
    <dataValidation type="list" allowBlank="1" showInputMessage="1" showErrorMessage="1" sqref="G24:H1048576 G1:H1" xr:uid="{00000000-0002-0000-0100-000000000000}">
      <formula1>$G$3:$G$23</formula1>
    </dataValidation>
    <dataValidation type="list" allowBlank="1" showInputMessage="1" showErrorMessage="1" sqref="C25:C26 C21 C10:C19 C2:C8" xr:uid="{00000000-0002-0000-0100-000001000000}">
      <formula1>$C$3:$C$27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Tabela zbiorcza</vt:lpstr>
      <vt:lpstr>Arkusz pomocniczy</vt:lpstr>
      <vt:lpstr>'Tabela zbiorcza'!Obszar_wydruku</vt:lpstr>
      <vt:lpstr>'Tabela zbiorcza'!Tytuły_wydruku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Bednarkiewicz</dc:creator>
  <cp:lastModifiedBy>Miklaszewska Bożena</cp:lastModifiedBy>
  <cp:lastPrinted>2026-02-23T12:31:10Z</cp:lastPrinted>
  <dcterms:created xsi:type="dcterms:W3CDTF">2018-01-03T13:01:28Z</dcterms:created>
  <dcterms:modified xsi:type="dcterms:W3CDTF">2026-02-24T14:31:30Z</dcterms:modified>
</cp:coreProperties>
</file>