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O:\Planowanie\Sprawozdanie opisowe za 2024 - Rada\"/>
    </mc:Choice>
  </mc:AlternateContent>
  <workbookProtection workbookAlgorithmName="SHA-512" workbookHashValue="ZRfCmNV8+rBUmFC6ap/lxfjSruS6XqMeETNmwqg4l2JxlJupF8+gxBwa//K3U7rJmE/fM+sV++Mn/evgd9mGWg==" workbookSaltValue="WyFJ0yEV9aEGisrxddfGSw==" workbookSpinCount="100000" lockStructure="1"/>
  <bookViews>
    <workbookView xWindow="28680" yWindow="-120" windowWidth="29040" windowHeight="15840"/>
  </bookViews>
  <sheets>
    <sheet name="Tabela zbiorcza" sheetId="1" r:id="rId1"/>
    <sheet name="Arkusz pomocniczy" sheetId="2" r:id="rId2"/>
  </sheets>
  <definedNames>
    <definedName name="_xlnm._FilterDatabase" localSheetId="0" hidden="1">'Tabela zbiorcza'!$A$10:$IW$46</definedName>
    <definedName name="_xlnm.Print_Area" localSheetId="0">'Tabela zbiorcza'!$A$1:$G$46</definedName>
    <definedName name="_xlnm.Print_Titles" localSheetId="0">'Tabela zbiorcza'!$9:$10</definedName>
  </definedNames>
  <calcPr calcId="162913"/>
</workbook>
</file>

<file path=xl/calcChain.xml><?xml version="1.0" encoding="utf-8"?>
<calcChain xmlns="http://schemas.openxmlformats.org/spreadsheetml/2006/main">
  <c r="E28" i="1" l="1"/>
  <c r="E14" i="1"/>
  <c r="E41" i="1"/>
  <c r="E40" i="1" s="1"/>
  <c r="D41" i="1"/>
  <c r="D40" i="1" s="1"/>
  <c r="F39" i="1"/>
  <c r="F42" i="1"/>
  <c r="F46" i="1"/>
  <c r="E45" i="1" l="1"/>
  <c r="E44" i="1" s="1"/>
  <c r="D45" i="1"/>
  <c r="D44" i="1" s="1"/>
  <c r="E22" i="1"/>
  <c r="D22" i="1"/>
  <c r="F44" i="1" l="1"/>
  <c r="F45" i="1"/>
  <c r="F26" i="1" l="1"/>
  <c r="E37" i="1"/>
  <c r="E36" i="1" s="1"/>
  <c r="D37" i="1"/>
  <c r="F37" i="1" l="1"/>
  <c r="F38" i="1" l="1"/>
  <c r="F32" i="1" l="1"/>
  <c r="F31" i="1"/>
  <c r="F17" i="1"/>
  <c r="F18" i="1" l="1"/>
  <c r="D20" i="1" l="1"/>
  <c r="D19" i="1" s="1"/>
  <c r="E20" i="1"/>
  <c r="E19" i="1" s="1"/>
  <c r="F23" i="1"/>
  <c r="F16" i="1"/>
  <c r="F43" i="1"/>
  <c r="D36" i="1"/>
  <c r="F35" i="1"/>
  <c r="E34" i="1"/>
  <c r="D34" i="1"/>
  <c r="D33" i="1" s="1"/>
  <c r="F30" i="1"/>
  <c r="F29" i="1"/>
  <c r="D28" i="1"/>
  <c r="D27" i="1" s="1"/>
  <c r="E25" i="1"/>
  <c r="E24" i="1" s="1"/>
  <c r="D25" i="1"/>
  <c r="D24" i="1" s="1"/>
  <c r="F21" i="1"/>
  <c r="F15" i="1"/>
  <c r="E13" i="1"/>
  <c r="D14" i="1"/>
  <c r="D13" i="1" s="1"/>
  <c r="D12" i="1" l="1"/>
  <c r="F34" i="1"/>
  <c r="F22" i="1"/>
  <c r="F28" i="1"/>
  <c r="F40" i="1"/>
  <c r="F25" i="1"/>
  <c r="F41" i="1"/>
  <c r="F24" i="1"/>
  <c r="E27" i="1"/>
  <c r="F36" i="1"/>
  <c r="E33" i="1"/>
  <c r="F33" i="1" s="1"/>
  <c r="F20" i="1"/>
  <c r="F14" i="1"/>
  <c r="F13" i="1"/>
  <c r="F19" i="1" l="1"/>
  <c r="F27" i="1"/>
  <c r="E12" i="1"/>
  <c r="F12" i="1" l="1"/>
</calcChain>
</file>

<file path=xl/sharedStrings.xml><?xml version="1.0" encoding="utf-8"?>
<sst xmlns="http://schemas.openxmlformats.org/spreadsheetml/2006/main" count="275" uniqueCount="210">
  <si>
    <t>OGÓŁEM</t>
  </si>
  <si>
    <t>Wykonanie</t>
  </si>
  <si>
    <t xml:space="preserve">Kod </t>
  </si>
  <si>
    <t>nr sfery budżetowej</t>
  </si>
  <si>
    <t>nazwa sfery budżetowej</t>
  </si>
  <si>
    <t>nr programu budżetowego</t>
  </si>
  <si>
    <t>nazwa programu budżetowego</t>
  </si>
  <si>
    <t>-wybierz nr sfery budżetowej-</t>
  </si>
  <si>
    <t>-wybierz nazwę sfery budżetowej-</t>
  </si>
  <si>
    <t>-wybierz nr programu budżetowego-</t>
  </si>
  <si>
    <t>-wybierz nazwę programu budżetowego-</t>
  </si>
  <si>
    <t>-wybierz przyczynę-</t>
  </si>
  <si>
    <t>I</t>
  </si>
  <si>
    <t>TRANSPORT I KOMUNIKACJA</t>
  </si>
  <si>
    <t>I/1</t>
  </si>
  <si>
    <t>Komunikacja zbiorowa</t>
  </si>
  <si>
    <t>II</t>
  </si>
  <si>
    <t>ŁAD PRZESTRZENNY I GOSPODARKA NIERUCHOMOŚCIAMI</t>
  </si>
  <si>
    <t>I/2</t>
  </si>
  <si>
    <t>Drogi i mosty</t>
  </si>
  <si>
    <t>III</t>
  </si>
  <si>
    <t>GOSPODARKA KOMUNALNA I OCHRONA ŚRODOWISKA</t>
  </si>
  <si>
    <t>II/1</t>
  </si>
  <si>
    <t>Rewitalizacja</t>
  </si>
  <si>
    <t>IV</t>
  </si>
  <si>
    <t>BEZPIECZEŃSTWO I PORZĄDEK PUBLICZNY</t>
  </si>
  <si>
    <t>II/2</t>
  </si>
  <si>
    <t>Gospodarka przestrzenna</t>
  </si>
  <si>
    <t>V</t>
  </si>
  <si>
    <t>EDUKACJA</t>
  </si>
  <si>
    <t>II/3</t>
  </si>
  <si>
    <t>Mieszkaniowy zasób komunalny oraz pozostałe zadania związane z zapewnieniem lokali mieszkalnych</t>
  </si>
  <si>
    <t>VI</t>
  </si>
  <si>
    <t>OCHRONA ZDROWIA I POMOC SPOŁECZNA</t>
  </si>
  <si>
    <t>II/5</t>
  </si>
  <si>
    <t>Pozostały zasób komunalny</t>
  </si>
  <si>
    <t>VII</t>
  </si>
  <si>
    <t>KULTURA I OCHRONA DZIEDZICTWA KULTUROWEGO</t>
  </si>
  <si>
    <t>III/2</t>
  </si>
  <si>
    <t>Gospodarka ściekowa i ochrona wód</t>
  </si>
  <si>
    <t>VIII</t>
  </si>
  <si>
    <t>REKREACJA, SPORT I TURYSTYKA</t>
  </si>
  <si>
    <t>III/3</t>
  </si>
  <si>
    <t>Tereny zielone</t>
  </si>
  <si>
    <t>IX</t>
  </si>
  <si>
    <t>DZIAŁALNOŚĆ PROMOCYJNA I WSPIERANIE ROZWOJU GOSPODARCZEGO</t>
  </si>
  <si>
    <t>III/4</t>
  </si>
  <si>
    <t>Pozostałe zadania z zakresu gospodarki komunalnej</t>
  </si>
  <si>
    <t>X</t>
  </si>
  <si>
    <t>ZARZĄDZANIE STRUKTURAMI SAMORZĄDOWYMI</t>
  </si>
  <si>
    <t>IV/2</t>
  </si>
  <si>
    <t>Ochrona przeciwpożarowa</t>
  </si>
  <si>
    <t>IV/3</t>
  </si>
  <si>
    <t>Poprawa bezpieczeństwa</t>
  </si>
  <si>
    <t>V/1</t>
  </si>
  <si>
    <t>Oświata i edukacyjna opieka wychowawcza</t>
  </si>
  <si>
    <t>V/2</t>
  </si>
  <si>
    <t>Pozostałe zadania z zakresu oświaty i wychowania</t>
  </si>
  <si>
    <t>VI/2</t>
  </si>
  <si>
    <t>Podmioty lecznicze</t>
  </si>
  <si>
    <t>VI/3</t>
  </si>
  <si>
    <t>Pomoc społeczna</t>
  </si>
  <si>
    <t>VII/3</t>
  </si>
  <si>
    <t>Działalność kulturalna</t>
  </si>
  <si>
    <t>VIII/1</t>
  </si>
  <si>
    <t>Działalność rekreacyjno- sportowa</t>
  </si>
  <si>
    <t>IX/2</t>
  </si>
  <si>
    <t>Wspieranie rozwoju gospodarczego</t>
  </si>
  <si>
    <t>X/2</t>
  </si>
  <si>
    <t>Funkcjonowanie Urzędu Miasta</t>
  </si>
  <si>
    <t>Dysponent</t>
  </si>
  <si>
    <t>Katalog przyczyn zwiększenia</t>
  </si>
  <si>
    <t>a - przywrócenie "niewykonania"</t>
  </si>
  <si>
    <t>d - przyspieszenie realizacji projektu inwestycyjnego (przesunięcie z lat nastepnych)</t>
  </si>
  <si>
    <t>e - rozszerzenie zakresu rzeczowego</t>
  </si>
  <si>
    <t>f - nowy projekt inwestycyjny</t>
  </si>
  <si>
    <t>i - brak wydanych decyzji odszkodowawczych i niezrealizowane decyzje odszkodowawcze lub brak nabycia nieruchomości pod inwestycje</t>
  </si>
  <si>
    <t>k - opóźnienia w opracowaniu dokumentacji projektowej</t>
  </si>
  <si>
    <t>l - unieważnienie lub przedłużające się postępowanie o udzielenie zamówienia publicznego (np. z powodu zapytań oferentów, protestów, odwołań)</t>
  </si>
  <si>
    <t>m - opóźnienia w realizacji robót budowlanych</t>
  </si>
  <si>
    <t>n - brak możliwości realizacji projektu inwestycyjnego z uwagi na upadłość wykonawców lub rozwiązanie umowy z wykonawcą</t>
  </si>
  <si>
    <t xml:space="preserve">p - zmniejszenie planu wydatków w związku ze zwrotem podatku VAT </t>
  </si>
  <si>
    <t>t - zbyt wysoki poziom zaplanowanych środków</t>
  </si>
  <si>
    <t>h - inne przyczyny zwiększenia (proszę wskazać )</t>
  </si>
  <si>
    <t>u - inne przyczyny zmniejszenia (proszę wskazać )</t>
  </si>
  <si>
    <t xml:space="preserve">Katalog przyczyn zmniejszenia </t>
  </si>
  <si>
    <t>Katalog przyczyn niewykonania</t>
  </si>
  <si>
    <t>w - inne przyczyny niewykonania (proszę wskazać )</t>
  </si>
  <si>
    <t xml:space="preserve">p - niewykonanie planu wydatków w związku ze zwrotem podatku VAT </t>
  </si>
  <si>
    <t>-wybierz dysponent-</t>
  </si>
  <si>
    <t>Dzielnica Bemowo Urząd</t>
  </si>
  <si>
    <t>Dzielnica Białołęka Urząd</t>
  </si>
  <si>
    <t>Dzielnica Bemowo Jednostka</t>
  </si>
  <si>
    <t>Dzielnica Bielany Jednostka</t>
  </si>
  <si>
    <t>Dzielnica Bielany Urząd</t>
  </si>
  <si>
    <t>Dzielnica Białołęka Jednostka</t>
  </si>
  <si>
    <t>Dzielnica Mokotów Urząd</t>
  </si>
  <si>
    <t>Dzielnica Mokotów Jednostka</t>
  </si>
  <si>
    <t>Dzielnica Ochota Urząd</t>
  </si>
  <si>
    <t>Dzielnica Ochota Jednostka</t>
  </si>
  <si>
    <t>Dzielnica Praga Południe Urząd</t>
  </si>
  <si>
    <t>Dzielnica Praga Południe Jednostka</t>
  </si>
  <si>
    <t>Dzielnica Praga Północ Urząd</t>
  </si>
  <si>
    <t>Dzielnica Praga Północ Jednostka</t>
  </si>
  <si>
    <t>Dzielnica Rembertów Urząd</t>
  </si>
  <si>
    <t xml:space="preserve">Dzielnica Rembertów Jednostka </t>
  </si>
  <si>
    <t>Dzielnica Śródmieście Urząd</t>
  </si>
  <si>
    <t>Dzielnica Śródmieście Jednostka</t>
  </si>
  <si>
    <t>Dzielnica Targówek Jednostka</t>
  </si>
  <si>
    <t>Dzielnica Targówek Urząd</t>
  </si>
  <si>
    <t>Dzielnica Ursus Urząd</t>
  </si>
  <si>
    <t>Dzielnica Ursus Jednostka</t>
  </si>
  <si>
    <t>Dzielnica Ursynów Urząd</t>
  </si>
  <si>
    <t>Dzielnica Ursynów Jednostka</t>
  </si>
  <si>
    <t>Dzielnica Wawer Urząd</t>
  </si>
  <si>
    <t>Dzielnica Wawer Jednostka</t>
  </si>
  <si>
    <t>Dzielnica Wesoła Urząd</t>
  </si>
  <si>
    <t>Dzielnica Wesoła Jednostka</t>
  </si>
  <si>
    <t>Dzielnica Wilanów Urząd</t>
  </si>
  <si>
    <t>Dzielnica Wilanów Jednostka</t>
  </si>
  <si>
    <t>Dzielnica Włochy Urząd</t>
  </si>
  <si>
    <t>Dzielnica Włochy Jednostka</t>
  </si>
  <si>
    <t xml:space="preserve">Dzielnica Wola Urząd </t>
  </si>
  <si>
    <t>Dzielnica Żoliborz Urząd</t>
  </si>
  <si>
    <t>Dzielnica Żoliborz Jednostka</t>
  </si>
  <si>
    <t>c - finansowanie ze środków z  tzw. programów branżowych</t>
  </si>
  <si>
    <t>Dzielnica Wola Jednostka</t>
  </si>
  <si>
    <t>j - brak możliwości realizacji projektu inwestycyjnego z uwagi na odwołania od decyzji administracyjnych i brak decyzji administracyjnych (w uwagach należy podać rodzaj decyzji)</t>
  </si>
  <si>
    <t>o - brak możliwości realizacji projektu inwestycyjnego z uwagi na protesty społeczne</t>
  </si>
  <si>
    <t>r - oszczędności uzyskane przy realizacji projektu inwestycyjnego</t>
  </si>
  <si>
    <t>Wykonanie na koniec okresu sprawozdawczego
[zł]</t>
  </si>
  <si>
    <t>Plan na koniec okresu sprawozdawczego
[zł]</t>
  </si>
  <si>
    <t xml:space="preserve">Nazwa </t>
  </si>
  <si>
    <t>Projekt inwestycyjny - dane budżetowe</t>
  </si>
  <si>
    <t>I  PÓŁROCZE ROKU BUDŻETOWEGO</t>
  </si>
  <si>
    <t>-wybierz-</t>
  </si>
  <si>
    <t>ROK  BUDŻETOWY</t>
  </si>
  <si>
    <t>b - niedoszacowania (etap dokumentacji projektowej, rozstrzygnięcie przetargu na wybór wykonawcy robót budowlanych)</t>
  </si>
  <si>
    <t>g - zmiana klasyfikacji budżetowej, dysponenta środków, obszaru funkcjonalnego</t>
  </si>
  <si>
    <t>Turystyka</t>
  </si>
  <si>
    <t>Zakres rzeczowy zrealizowany w okresie sprawozdawczym oraz inne czynności prowadzone w tym okresie</t>
  </si>
  <si>
    <t>II/4</t>
  </si>
  <si>
    <t>Zadania związane z nabywaniem i sprzedażą nieruchomości</t>
  </si>
  <si>
    <t>VII/2</t>
  </si>
  <si>
    <t>Ochrona i konserwacja obiektów zabytkowych</t>
  </si>
  <si>
    <t>VII/4</t>
  </si>
  <si>
    <t>Pozostałe inicjatywy w zakresie kultury</t>
  </si>
  <si>
    <t>VIII/3</t>
  </si>
  <si>
    <t>X/3</t>
  </si>
  <si>
    <t>Rozwój społeczeństwa obywatelskiego</t>
  </si>
  <si>
    <r>
      <t>s - zmniejszenie planu wydatków z tytułu ograniczenia zakresu rzeczowego projektu inwestycyjnego (</t>
    </r>
    <r>
      <rPr>
        <sz val="8"/>
        <color rgb="FFFF0000"/>
        <rFont val="Arial"/>
        <family val="2"/>
        <charset val="238"/>
      </rPr>
      <t>s1</t>
    </r>
    <r>
      <rPr>
        <sz val="8"/>
        <color theme="1"/>
        <rFont val="Arial"/>
        <family val="2"/>
        <charset val="238"/>
      </rPr>
      <t xml:space="preserve"> - wydzielenie środków na pozyskanie nieruchomości, </t>
    </r>
    <r>
      <rPr>
        <sz val="8"/>
        <color rgb="FFFF0000"/>
        <rFont val="Arial"/>
        <family val="2"/>
        <charset val="238"/>
      </rPr>
      <t>s2</t>
    </r>
    <r>
      <rPr>
        <sz val="8"/>
        <color theme="1"/>
        <rFont val="Arial"/>
        <family val="2"/>
        <charset val="238"/>
      </rPr>
      <t xml:space="preserve"> - przeniesienie zakresu rzeczowego do innego projektu inwestycyjnego)</t>
    </r>
  </si>
  <si>
    <r>
      <t>s - niewykonanie planu wydatków z tytułu ograniczenia zakresu rzeczowego projektu inwestycyjnego (</t>
    </r>
    <r>
      <rPr>
        <sz val="8"/>
        <color rgb="FFFF0000"/>
        <rFont val="Arial"/>
        <family val="2"/>
        <charset val="238"/>
      </rPr>
      <t>s1</t>
    </r>
    <r>
      <rPr>
        <sz val="8"/>
        <color theme="1"/>
        <rFont val="Arial"/>
        <family val="2"/>
        <charset val="238"/>
      </rPr>
      <t xml:space="preserve"> - wydzielenie środków na pozyskanie nieruchomości, </t>
    </r>
    <r>
      <rPr>
        <sz val="8"/>
        <color rgb="FFFF0000"/>
        <rFont val="Arial"/>
        <family val="2"/>
        <charset val="238"/>
      </rPr>
      <t>s2</t>
    </r>
    <r>
      <rPr>
        <sz val="8"/>
        <color theme="1"/>
        <rFont val="Arial"/>
        <family val="2"/>
        <charset val="238"/>
      </rPr>
      <t xml:space="preserve"> - przeniesienie zakresu rzeczowego do innego projektu inwestycyjnego)</t>
    </r>
  </si>
  <si>
    <t xml:space="preserve"> C/ŻOL/V/P1/35</t>
  </si>
  <si>
    <t>C/ŻOL/VI/P3/3</t>
  </si>
  <si>
    <t>Budowa budynku z funkcją mieszkalno - usługową na potrzeby Środowiskowego Domu Samopomocy oraz placówki wsparcia dziennego dla dzieci z niepełnosprawnością intelektualną - prace przygotowawcze</t>
  </si>
  <si>
    <t>C/ŻOL/VII/P3/6</t>
  </si>
  <si>
    <t>C/ŻOL/I/P2/28</t>
  </si>
  <si>
    <t>C/ŻOL/II/P3/7</t>
  </si>
  <si>
    <t>C/ŻOL/II/P5/4</t>
  </si>
  <si>
    <t xml:space="preserve">Modernizacja podwórka zlokalizowanego w rejonie ul. Krajewskiego wraz z infrastrukturą </t>
  </si>
  <si>
    <t>Modernizacja Ośrodka Sportu i Rekreacji przy ul. Potockiej 1</t>
  </si>
  <si>
    <t>C/ŻOL/I/P2/31</t>
  </si>
  <si>
    <t>Wykup dz.ew. nr 125/1 z obrębu 7-01-12 zajętej pod drogę publiczną ul. Szaniawskiego</t>
  </si>
  <si>
    <t>Przebudowa ul. Przasnyskiej na odc. od ul. Krasińskiego do ul. Duchnickiej wraz z budową ronda na skrzyżowaniu z ul. Rydygiera</t>
  </si>
  <si>
    <t>C/ŻOL/V/P1/44</t>
  </si>
  <si>
    <t xml:space="preserve">Przebudowa budynku przy ul. Śmiałej 21 na potrzeby prowadzenia działalności Domu Kultury </t>
  </si>
  <si>
    <t xml:space="preserve">Przebudowa ul. Bohomolca </t>
  </si>
  <si>
    <t>C/ŻOL/I/P2/33</t>
  </si>
  <si>
    <t>Wykup gruntów pod budowę dróg gminnych 12 KD-D i 13 KD-D - rozliczenie z deweloperem</t>
  </si>
  <si>
    <t>Modernizacja boiska oraz hali sportowej przy Szkole Podstawowej nr 267</t>
  </si>
  <si>
    <t>C/ŻOL/X/P2/4</t>
  </si>
  <si>
    <t xml:space="preserve">Dostosowanie pochylni wewnętrznych oraz schodów i pochylni zewnętrznych dla osób niepełnosprawnych w budynku Urzędu Dzielnicy </t>
  </si>
  <si>
    <t xml:space="preserve">Budowa zespołu przedszkolno-żłobkowego przy ul. J.Ficowskiego </t>
  </si>
  <si>
    <t>Modernizacja szatni basenowych (damskiej i męskiej)</t>
  </si>
  <si>
    <t>C/ŻOL/VII/P3/9</t>
  </si>
  <si>
    <t>Nie marnujemy wody w parku Sady Żoliborskie - wykorzystanie  deszczówki zgromadzonej w zbiornikach retencyjnych do podlewania zieleni  w Sadach</t>
  </si>
  <si>
    <t>Zakupy inwestycyjne dla przedszkoli</t>
  </si>
  <si>
    <t>C/ŻOL/V/P1/9</t>
  </si>
  <si>
    <t>Modernizacja zadaszenia  zabytkowego Fortu Sokolnickiego przy ul. S. Czarnieckiego - prace przygotowawcze (Żoliborski Dom Kultury)</t>
  </si>
  <si>
    <t>Modernizacja budynków mieszkalnych przy ul. Marii Kazimiery 18/26 i ul. Mickiewicza 65</t>
  </si>
  <si>
    <t>C/ŻOL/V/P1/8</t>
  </si>
  <si>
    <t>Zakupy inwestycyjne dla szkół podstawowych</t>
  </si>
  <si>
    <t>Wykonano ekspertyzę dendrologiczną, roboty rozbiórkowe, podbudowę zasadniczą, nawierzchnię z betonu asfaltowego, chodniki i  zjazdy, odwodnienie, oświetlenie, prace związane z wykonaniem zielni ulicznej oraz wprowadzono organizację ruchu.  Długość przebudowywanego odcinka drogi ok. 300 m</t>
  </si>
  <si>
    <t xml:space="preserve">Wykonano kompleksową dokumetację projektowo-kosztorysową dotyczącą przystosowania zbiorników retencyjnych do wykorzystania zgromadzonej w nich wody w parku, wykonano montaż dwóch pomp abisyńskich na dwóch zbiornikach retencyjnych wraz z infrastrukturą towarzysząca, wymianę włazów do studni drenażu, przebudowę alejki dojazdowej z kostki brukowej do pompy, nasadzenia roślinności, która będzie stanowić naturalne wygrodzenie pomp, umieszczenie tabliczek informacyjnych na pompach (logo budżeu obywatelskiego, woda niezdatna do picia). </t>
  </si>
  <si>
    <t>Na podstawie umowy z dnia 6.10.2023 r. w 2024 roku dokończono montaż nowych pochwytów w trzech pochylniach wewnątrz budynku oraz dokończono ułożenie płytek, usunięto kolizję z linią zasilającą nN, dokończono wymianę balustrady przy pochylni zewnątrznej, dokończono przebudowę pochylni zewnętrznej, montaż wycieraczki zewnętrznej z odwodnieniem. Poniesiono koszty nadzoru autorskiego i inwestorskiego nad inwestycją.</t>
  </si>
  <si>
    <t>Wykonano dokumentację projektowo-kosztorysową modernizacji szatni basenowej damskiej i męskiej w budynku pływalni oraz modernizację pomieszczeń, w tym: wymianę instalacji wodno-kanalizacyjnej, montaż okładzin ceramicznych ścian i podłóg oraz wyposażenie szatni, poniesiono koszty opłaty za nadzór autorski i inwestorski nad modernizacją szatni.</t>
  </si>
  <si>
    <t xml:space="preserve">C/ŻOL/I/P2/32 </t>
  </si>
  <si>
    <t>C/ŻOL/III/P4/18</t>
  </si>
  <si>
    <t>C/ŻOL/VIII/P1/13</t>
  </si>
  <si>
    <t>C/ŻOL/VIII/P1/18</t>
  </si>
  <si>
    <t>INFORMACJA ROCZNA O REALIZACJI DZIELNICOWYCH PROJEKTÓW INWESTYCYJNYCH ZA 2024 ROK</t>
  </si>
  <si>
    <t xml:space="preserve">Wykonano dokumentację projektową dla przebudowy hali sportowej wraz z zapleczem; wykonano wzmocnienie fundamentów-mikropale oraz termoizolację ścian zewnętrznych podłużnych oraz uszczelnienia w obrębie świetlika dachowego budynku hali sportowej wraz z zapleczem. W dniu 13.12.2024 r. podpisano umowę na wykonanie ekspertyzy technicznej w zakresie sposobu spełnienia wymogów przepisów przeciwpożarowych dla całego obiektu szkolnego i hali sportowej, za kwotę 31.365,00 zł z terminem zakończenia 4 miesiące od dnia zawarcia umowy. W związku z koniecznością dostosowania do obowiązujących przepisów drogi pożarowej niezbędne było zlecenie wykonania ekspertyzy pożarowej a następnie zmiany dokumentacji projektowej w tym zakresie, co wiąże się z opóźnieniem realizacji przebudowy boiska. </t>
  </si>
  <si>
    <t xml:space="preserve"> Wykonano zmiany projektowe wszystkich branż oraz uzgodniono dokumentację z Veolią i Sanepidem, zwiększono zakres prac koniecznych z uwagi na planowaną przez Inwestora  budowę budynku mieszkalnego  wielorodzinnego  przy ul. Śmiałej 23 sąsiadującgo bezpośrednio z terenem inwestycji  dzielnicy; wykonano opracowanie ekspertyzy dendrologicznej drzewa rosnącego przy ul. Śmiałej 21; wykonano ocenę zgodności projektu budowlanego i technicznego z wymogami ochrony przeciwpożarowej budynku. Uzyskano prawomocną decyzję o pozwoleniu na budowę. W przygotowaniu dokumenty do postępowania przetargowego. W dniu 16.10.2023 r. wydana została Decyzja nr 53/2023 przez Prezydenta m.st.Warszawy zatwierdzająca projekt budowlany i udzielająca pozwolenie na budowę na którą w dniu 10.11.23 r. wniesiono odwołanie, Wojewoda w dniu 12.03.24 r. oddalił odwołanie. Od Decyzji Wojewody  w dniu  24.04.2024 r. zostało wniesione odwołanie przez skarżących do WSA. W dn.29.08.24 r. skarga została oddalona przez WSA.</t>
  </si>
  <si>
    <t>% wyk. 
do planu na koniec okresu sprawozdawczego
(kol. 5:4)</t>
  </si>
  <si>
    <t xml:space="preserve"> W 2024 roku zakończono zadanie realizowane na podstawie zawartej w dniu 16.11.2022 r. umowy za kwotę 8.238.540 zł, w tym: 6.600.000,00 zł w 2023 roku oraz 1.638.540,00 zł w 2024 roku, długość przebudowywanego odcinka drogi to ok. 600 m; w 2024 roku dokończono: korytowanie pod nowe nawierzchnie, warstwy odsączającej jezdni, warstwy podbudowy zasadniczej dla jezdni, nawierzchnie z betonu asfaltowego i kostki betonowej, wykonano prace zieleniarskie, oznakowanie pionowe i poziome. Przywrócono ruch kołowy i pieszy na drodze oraz linię autobusową 221. </t>
  </si>
  <si>
    <t>W zakresie inwestycji polegającej na budowie przez Dom Development (w oparciu o zawartą umowę na podstawie art. 16 ustawy o drogach publicznych) przygotowana została dokumentacja projektowa budowy obu dróg. Wnioski o ZRiD, odrębnie na każdy odcinek, zostały złożone wraz z projektem do Wydziału Architektury i Budownictwa dla Dzielnicy Żoliborz. W dn. 17.12.24 r. wydana została decyzja na ul. Brandysa, w dn. 20.12.24 r. na ul. Hubnera. Dom Development przystąpi w 2025 roku do budowy ww dróg. Jednocześnie zostały rozpoczęte postępowania odszkodowawcze. Wnioski o ZRiD, odrębnie na każdy odcinek, zostały złożone wraz z projektem do Wydziału Architektury i Budownictwa dla Dzielnicy Żoliborz. W dn. 17.12.24 r. wydana została decyzja na ul. Brandysa, w dn. 20.12.24 r. na ul. Hubnera.</t>
  </si>
  <si>
    <t xml:space="preserve">Wystąpiono o zaktualizowanie posiadanych informacji dotyczącej stanu prawnego gruntu. Przygotowano projekt zarządzenia w sprawie wyrażenia zgody na nabycie przez m.st. Warszawa prawa użytkowania wieczystego nieruchomości gruntowej, położonej w Warszawie w dzielnicy Żoliborz przy ul. Szaniawskiego, oznaczonej w ewidencji gruntów jako działka ewidencyjna nr 125/1 z obrębu 7-01-12. Pozyskano nowy operat szacunkowy określający wartość rynkową nieruchomości gruntowej na potrzeby wykupu gruntu zajętego pod drogę publiczną.Trwa uzgadnianie kwoty wykupu działki ewidencyjnej nr 125/1 z obrębu 7-01-12 zajętej pod drogę publiczną. Trwa uzgadnianie kwoty wykupu działki ewidencyjnej nr 125/1 z obrębu 7-01-12 zajętej pod drogę publiczną. </t>
  </si>
  <si>
    <t>Wykonano: projekt techniczny kompleksowej modernizacji budynków przy ul. Marii Kazimiery 18/26, wymianę uszkodzonych stempli,  przebudowę tarasu nad Biblioteką Miejską w budynku przy ul. Mickiewicza 65, wymianę stolarki okiennej z PCV oraz w konstrukcji drewnianej wraz z demontażem starych okien i drzwi balkonowych zamontowanych w lokalach komunalnych przy ul. Mickiewicza 65,  audyt energetyczny dla kompleksów budynków zlokalizowanych przy ul. Marii Kazimiery 18/26 oraz przy ul. Mickiewicza 65. Wykonawca prac nienależycie wykonywał przedmiot zamówienia, wystąpiły opoźnienia w terminach realizacji prac w stosunku do harmonogramu oraz  nieuzasadnione przestoje, zgodnie z umową naliczono kary umowne i wysłano notę księgową. Odstąpiono od umowy na modernizację balkonów w budynku przy ul. Marii Kazimiery 18/26.</t>
  </si>
  <si>
    <t>Wykonano modernizację podwórka, w tym: nawierzchnie na drogach dojazdowych i parkingach oraz chodnikach, wycinkę drzew, niwelację terenu i plantowanie terenu, oświetlenie zewnętrzne, nasadzenia zastępcze, zamontowno elementy małej architektury (ławki, stojaki na rowery oraz kosze), wykonano oznakowanie poziome i pionowe.</t>
  </si>
  <si>
    <t xml:space="preserve"> W dniu 30.01.2024 r. została wydana Decyzja N26/AM/ZOL/PB/2024 o pozwoleniu na budowę, która z dniem 23.02.2024 r. stała się ostateczna i prawomocna. W dniu 26.08.2024 r. Decyzją RDOŚ został ustalony plan remediacji historycznego zanieczyszczenia powierzchni ziemi. Decyzja stała się prawomocna w dniu 12.09.2024 r.  Wykonano aktualizację przedmiarów i kosztorysów inwestorskich dla inwestycji oraz poniesiono koszty opłaty za przyłączenie do sieci elektroenergetycznej obiektu zespołu przedszkolno-żłobkowego. W dniu 20.10.2023 r. Stowarzyszenie Sąsiedzi z Artystycznego złożyli wniosek w sprawie o stwierdzeniu nieważności decyzji Marszałka Województwa Mazowieckiego dotyczącej wycinki drzew z działek inwestycji pod budowę (Decyzje: Nr 485/2021/PE-ZD-II z 13 maja 2021 r., Nr 274/2022/PE-ZD-II z 27 października 2023 r.). W dniu 23.04.24 r. Samorządowe Kolegium Odwoławcze nie znalazło podstaw do wszczęcia z urzędu postępowania w sprawie stwierdzenia nieważności powyższej decyzji. Został złożony wniosek do Marszałka Województwa Mazowieckiego o zgodę na wycinkę 7 drzew z terenu inwestycji. Poprzednia decyzja utraciła ważność.</t>
  </si>
  <si>
    <t>Wykonano zakup pieca konwekcyjno-parowego dla Przedszkola nr 433 przy ul. Rydygiera 8A</t>
  </si>
  <si>
    <t xml:space="preserve">Wykonano zakup maszyny myjącej na potrzeby utrzymania czystości podłóg, zakup 6 zabawek z atestem na plac zabaw do Szkoły Podstawowej Nr 267 oraz zakup dwóch urządzeń kasetowych klimatyzacji na antresolę do Szkoły Podstawowej Nr 396 </t>
  </si>
  <si>
    <t>Wykonano kartowanie w celu uzyskania informacji lokalizacyjnej (położenia i geometrii) cieku Rudawka (kD 1000) na terenie działek inwestycyjnych przy ul. Izabelli: nr ew. 4/1, 11/2, 11/3, 11/4, 13, 14/1, 14/2, 15/2, wraz z fragmentami działek nr ew. 4/2, 10, 11/1 i 15/1, obr. 7-02-05; wykonano ustalenia szczegółowej lokalizacji niezidentyfikowanej infrastruktury na terenie działek inwestycyjnych dla zadania oraz wykonano projekt techniczny przebudowy istniejącego kolektora deszczowego. We wrześniu 2022 roku Wykonawca złożył wniosek o pozwolenie na budowę. W dniu 26.09.2022 r. postanowieniem nr 174/2022 zawieszono postępowanie administracyjne w tej sprawie ze względu na brak możliwości uzgodnienia projektu budowlanego z zarządcą cieku Rudawka, przebiegającego m.in. przez nieruchomość planowanej inwestycji (brak formalnego zarządcy cieku).  W wyniku przeprowadzonego kartowania kanału Rudawki, w celu zweryfikowania jej dokładnego przebiegu okazało się, że zwiększa się zakres jego kolizji z planowaną inwestycją. Powstała konieczność uzupełnienia dokumentacji projektowej o przebudowę kanału i podpisania aneksu dotyczącego zmiany terminu umowy, co powoduje opóźnienie zakończenia prac przygotowawczych.</t>
  </si>
  <si>
    <t>Środki na realizację zadania zostały przekazane do WKU w marcu 2024. Z uwagi na bieżące prace nad zabezpieczeniem budynku Fortu Sokolnickiego (zalania, pękające i odpadające tynki) przekazanie środków przeznaczonych na opracowanie dokumentacji projektowo-kosztorysowej modernizacji zadaszenia zostało wstrzymane. W tym czasie dyrektor Żoliborskiego Domu Kultury wystąpił o aktualizację ekspertyzy dotyczącej zadaszenia dziecińca Fortu, która była wykonana w 2023 roku. Z uwagi na postęp degradacji zadaszenie Dyrektor ŻDK poinformował PIMB, że na spotkaniu w dniu 22.07.24 r. z Zarządem Dzielnicy Żoliborz, Dyrektorem Żoliborskiego Domu Kultury oraz z autorami ekspertyz – dr inż. Maciej Cwyl oraz dr inż. Paweł Król ustalono, że ze względów na bezpieczeństwo użytkowników Fortu Sokolnickiego konieczny jest natychmiastowy demontaż szyb zadaszenia dziedzińca. Zgodnie z decyzją PIMB-u z dn.5.09.24 r. usunięto szyby z zadaszenia - środki z wydatków bieżących. Dopiero po usunięciu zagrożenia możliwe byłoby wszczęcie procedury w sprawie opracowania dokumentacji projektowo-kosztorysowej modernizacji zadaszenia. Był to jednak zbyt krótki okres na przeprowadzenie procedury wynikającej z ustawy o zamówieniach publicznych. W związku z tym kwota przeznaczona na opracowanie dokumentacji zostanie przywrócona w całości w roku 2025. Dopiero po usunięciu zagrożenia możliwe byłoby wszczęcie procedury w sprawie opracowania dokumentacji projektowo-kosztorysowej modernizacji zadaszenia. Był to jednak zbyt krótki okres na przeprowadzenie procedury wynikającej z ustawy o zamówieniach publicznych. W związku z tym kwota przeznaczona na  opracowanie dokumentacji zostanie przywrócona w całości w roku 2025.</t>
  </si>
  <si>
    <t xml:space="preserve">Poniesiono koszty opłaty za konsultacje merytoryczne oraz weryfikację dokumentacji projektowo-kosztorysowej modernizacji kompleksu sportowego. Umowa zawarta w dniu 13.10.2023 r. na opracowanie dokumentacji projektowo-kosztorysowej modernizacji kompleksu sportowego na kwotę 509.850 zł, z terminem realizacji 10.05.24 r. nie została sporządzona w terminie z uwagi na wydłużające się prace Wykonawcy na które wpływ ma m.in. uzyskanie stosownych decyzji czy pozwoleń, w tym uzyskanie decyzji o środowiskowych uwarunkowaniach na realizację przedsięwzięcia, która jest podstawą do wydania pozwolenia na budowę. Umowa zawarta w dniu 15.11.2023 r., której przedmiotem jest wykonanie instalacji fotowoltaicznej na dachu budynku OSIR (II etap) na kwotę 418.963,31 zł, z terminem realizacji 31.08.24 r., nie została wykonana w terminie z uwagi na zwłokę Wykonawcy w montażu paneli fotowoltaicznych wynikające z braku kompletu elementów (części) wychodzących w skład instalacji fotowoltaicznej. Dodatkowo na brak w realizacji w terminie II etapu wpływ miał również brak terminowego zawarcia umowy o świadczenie usług dystrybucji dwukierunkowej (w kierunku poboru energii sieci OSD oraz w kierunku oddawania energii do sieci OSD) dla zakładu wytwarzania energii zlokalizowanego przy ul. Potockiej 1 niezbędnego do uruchomienia instalacji fotowoltaicznej. Z przyczyn leżących po stronie Wykonawcy nie został wykonany przedmiot umowy tj.  dokumentacja projektowo-kosztorysowa, co w konsekwencji zgodnie z postanowienieniami umowy z dn. 13.10.2023 r. zostały naliczone kary umowne w łącznej kwocie 97.170 zł. Jednocześnie Zamawiający organizuje na bieżąco spotkania robocze z Wykonawcą w celu monitorowania postępujących prac projektowych i stopnia ich zaawansowania. Z przyczyn leżących po stronie Wykonawcy nie zostały zrealizowane prace II etapu montażu instalacji fotowoltaicznej na dachu budynku OSIR, co w konsekwencji spowodowało obowiązek nałożenia kary umownej w kwocie 81.392,66 zł. </t>
  </si>
  <si>
    <t>Załącznik Nr 16</t>
  </si>
  <si>
    <t>Zarządu Dzielnicy Żoliborz</t>
  </si>
  <si>
    <t>m.st. Warszawy</t>
  </si>
  <si>
    <t>do Uchwały 283/2025</t>
  </si>
  <si>
    <t>z 25.02.2025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</si>
</sst>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Arial CE"/>
      <charset val="238"/>
    </font>
    <font>
      <b/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6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color theme="1"/>
      <name val="Arial"/>
      <family val="2"/>
      <charset val="238"/>
    </font>
    <font>
      <sz val="16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4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" fontId="3" fillId="3" borderId="1" applyNumberFormat="0" applyProtection="0">
      <alignment horizontal="left" vertical="center" indent="1"/>
    </xf>
    <xf numFmtId="0" fontId="3" fillId="2" borderId="1" applyNumberFormat="0" applyProtection="0">
      <alignment horizontal="left" vertical="center" indent="1"/>
    </xf>
    <xf numFmtId="0" fontId="3" fillId="4" borderId="1" applyNumberFormat="0" applyProtection="0">
      <alignment horizontal="left" vertical="center" indent="1"/>
    </xf>
    <xf numFmtId="0" fontId="3" fillId="5" borderId="1" applyNumberFormat="0" applyProtection="0">
      <alignment horizontal="left" vertical="center" indent="1"/>
    </xf>
    <xf numFmtId="4" fontId="3" fillId="0" borderId="1" applyNumberFormat="0" applyProtection="0">
      <alignment horizontal="right" vertical="center"/>
    </xf>
    <xf numFmtId="4" fontId="3" fillId="3" borderId="1" applyNumberFormat="0" applyProtection="0">
      <alignment horizontal="left" vertical="center" indent="1"/>
    </xf>
    <xf numFmtId="0" fontId="4" fillId="0" borderId="0"/>
  </cellStyleXfs>
  <cellXfs count="107">
    <xf numFmtId="0" fontId="0" fillId="0" borderId="0" xfId="0"/>
    <xf numFmtId="0" fontId="5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wrapText="1"/>
    </xf>
    <xf numFmtId="0" fontId="7" fillId="7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7" fillId="7" borderId="0" xfId="0" applyFont="1" applyFill="1" applyAlignment="1">
      <alignment horizontal="justify" vertical="center" wrapText="1"/>
    </xf>
    <xf numFmtId="0" fontId="0" fillId="0" borderId="0" xfId="0" quotePrefix="1"/>
    <xf numFmtId="0" fontId="0" fillId="0" borderId="0" xfId="0" quotePrefix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7" borderId="2" xfId="3" quotePrefix="1" applyFont="1" applyFill="1" applyBorder="1" applyAlignment="1" applyProtection="1">
      <alignment horizontal="left" vertical="center" wrapText="1"/>
      <protection locked="0"/>
    </xf>
    <xf numFmtId="0" fontId="15" fillId="7" borderId="2" xfId="4" quotePrefix="1" applyFont="1" applyFill="1" applyBorder="1" applyAlignment="1" applyProtection="1">
      <alignment horizontal="left" vertical="center" wrapText="1"/>
      <protection locked="0"/>
    </xf>
    <xf numFmtId="0" fontId="13" fillId="7" borderId="2" xfId="4" quotePrefix="1" applyFont="1" applyFill="1" applyBorder="1" applyAlignment="1" applyProtection="1">
      <alignment horizontal="left" vertical="center" wrapText="1"/>
      <protection locked="0"/>
    </xf>
    <xf numFmtId="0" fontId="13" fillId="7" borderId="2" xfId="4" quotePrefix="1" applyFont="1" applyFill="1" applyBorder="1" applyAlignment="1" applyProtection="1">
      <alignment horizontal="center" vertical="center" wrapText="1"/>
      <protection locked="0"/>
    </xf>
    <xf numFmtId="0" fontId="13" fillId="7" borderId="9" xfId="4" quotePrefix="1" applyFont="1" applyFill="1" applyBorder="1" applyAlignment="1" applyProtection="1">
      <alignment horizontal="center" vertical="center" wrapText="1"/>
      <protection locked="0"/>
    </xf>
    <xf numFmtId="165" fontId="14" fillId="9" borderId="2" xfId="0" applyNumberFormat="1" applyFont="1" applyFill="1" applyBorder="1" applyAlignment="1">
      <alignment horizontal="center" vertical="center"/>
    </xf>
    <xf numFmtId="165" fontId="14" fillId="9" borderId="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2" xfId="4" quotePrefix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4" fillId="7" borderId="2" xfId="4" quotePrefix="1" applyFont="1" applyFill="1" applyBorder="1" applyAlignment="1" applyProtection="1">
      <alignment horizontal="left" vertical="center" wrapText="1"/>
      <protection locked="0"/>
    </xf>
    <xf numFmtId="0" fontId="14" fillId="7" borderId="2" xfId="4" quotePrefix="1" applyFont="1" applyFill="1" applyBorder="1" applyAlignment="1" applyProtection="1">
      <alignment horizontal="center" vertical="center" wrapText="1"/>
      <protection locked="0"/>
    </xf>
    <xf numFmtId="0" fontId="13" fillId="0" borderId="2" xfId="4" quotePrefix="1" applyFont="1" applyFill="1" applyBorder="1" applyAlignment="1" applyProtection="1">
      <alignment horizontal="left" vertical="center" wrapText="1"/>
      <protection locked="0"/>
    </xf>
    <xf numFmtId="0" fontId="14" fillId="0" borderId="2" xfId="4" quotePrefix="1" applyFont="1" applyFill="1" applyBorder="1" applyAlignment="1" applyProtection="1">
      <alignment horizontal="left" vertical="center" wrapText="1"/>
      <protection locked="0"/>
    </xf>
    <xf numFmtId="0" fontId="14" fillId="0" borderId="2" xfId="4" quotePrefix="1" applyFont="1" applyFill="1" applyBorder="1" applyAlignment="1" applyProtection="1">
      <alignment horizontal="center" vertical="center" wrapText="1"/>
      <protection locked="0"/>
    </xf>
    <xf numFmtId="0" fontId="14" fillId="0" borderId="2" xfId="4" quotePrefix="1" applyFont="1" applyFill="1" applyBorder="1" applyAlignment="1">
      <alignment horizontal="left" vertical="center" wrapText="1"/>
    </xf>
    <xf numFmtId="0" fontId="14" fillId="0" borderId="9" xfId="4" quotePrefix="1" applyFont="1" applyFill="1" applyBorder="1" applyAlignment="1" applyProtection="1">
      <alignment horizontal="left" vertical="center" wrapText="1"/>
      <protection locked="0"/>
    </xf>
    <xf numFmtId="0" fontId="13" fillId="0" borderId="2" xfId="4" quotePrefix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13" fillId="0" borderId="6" xfId="0" quotePrefix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quotePrefix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9" borderId="2" xfId="2" quotePrefix="1" applyFont="1" applyFill="1" applyBorder="1" applyAlignment="1" applyProtection="1">
      <alignment horizontal="left" vertical="center" wrapText="1"/>
    </xf>
    <xf numFmtId="0" fontId="18" fillId="9" borderId="2" xfId="2" quotePrefix="1" applyFont="1" applyFill="1" applyBorder="1" applyAlignment="1" applyProtection="1">
      <alignment horizontal="center" vertical="center" wrapText="1"/>
    </xf>
    <xf numFmtId="165" fontId="10" fillId="9" borderId="2" xfId="0" applyNumberFormat="1" applyFont="1" applyFill="1" applyBorder="1" applyAlignment="1">
      <alignment horizontal="center" vertical="center"/>
    </xf>
    <xf numFmtId="0" fontId="14" fillId="0" borderId="2" xfId="4" quotePrefix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5" fillId="9" borderId="2" xfId="3" quotePrefix="1" applyFont="1" applyFill="1" applyBorder="1" applyAlignment="1" applyProtection="1">
      <alignment horizontal="center" vertical="center" wrapText="1"/>
    </xf>
    <xf numFmtId="4" fontId="19" fillId="9" borderId="2" xfId="0" applyNumberFormat="1" applyFont="1" applyFill="1" applyBorder="1" applyAlignment="1">
      <alignment vertical="center"/>
    </xf>
    <xf numFmtId="165" fontId="19" fillId="9" borderId="2" xfId="0" applyNumberFormat="1" applyFont="1" applyFill="1" applyBorder="1" applyAlignment="1">
      <alignment horizontal="center" vertical="center"/>
    </xf>
    <xf numFmtId="0" fontId="15" fillId="9" borderId="2" xfId="4" quotePrefix="1" applyFont="1" applyFill="1" applyBorder="1" applyAlignment="1" applyProtection="1">
      <alignment horizontal="center" vertical="center" wrapText="1"/>
    </xf>
    <xf numFmtId="3" fontId="10" fillId="9" borderId="2" xfId="5" applyNumberFormat="1" applyFont="1" applyFill="1" applyBorder="1" applyAlignment="1" applyProtection="1">
      <alignment vertical="center"/>
    </xf>
    <xf numFmtId="4" fontId="10" fillId="9" borderId="2" xfId="5" applyNumberFormat="1" applyFont="1" applyFill="1" applyBorder="1" applyAlignment="1" applyProtection="1">
      <alignment vertical="center"/>
    </xf>
    <xf numFmtId="3" fontId="13" fillId="7" borderId="2" xfId="5" applyNumberFormat="1" applyFont="1" applyFill="1" applyBorder="1" applyAlignment="1" applyProtection="1">
      <alignment vertical="center"/>
      <protection locked="0"/>
    </xf>
    <xf numFmtId="4" fontId="14" fillId="7" borderId="2" xfId="0" applyNumberFormat="1" applyFont="1" applyFill="1" applyBorder="1" applyAlignment="1" applyProtection="1">
      <alignment vertical="center"/>
      <protection locked="0"/>
    </xf>
    <xf numFmtId="3" fontId="13" fillId="0" borderId="2" xfId="5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vertical="center"/>
      <protection locked="0"/>
    </xf>
    <xf numFmtId="3" fontId="14" fillId="0" borderId="2" xfId="5" applyNumberFormat="1" applyFont="1" applyBorder="1" applyAlignment="1" applyProtection="1">
      <alignment vertical="center"/>
      <protection locked="0"/>
    </xf>
    <xf numFmtId="4" fontId="13" fillId="0" borderId="2" xfId="0" applyNumberFormat="1" applyFont="1" applyBorder="1" applyAlignment="1" applyProtection="1">
      <alignment vertical="center"/>
      <protection locked="0"/>
    </xf>
    <xf numFmtId="3" fontId="14" fillId="7" borderId="2" xfId="5" applyNumberFormat="1" applyFont="1" applyFill="1" applyBorder="1" applyAlignment="1" applyProtection="1">
      <alignment vertical="center"/>
      <protection locked="0"/>
    </xf>
    <xf numFmtId="3" fontId="15" fillId="9" borderId="2" xfId="5" applyNumberFormat="1" applyFont="1" applyFill="1" applyBorder="1" applyAlignment="1" applyProtection="1">
      <alignment vertical="center"/>
    </xf>
    <xf numFmtId="0" fontId="19" fillId="0" borderId="0" xfId="0" applyFont="1" applyAlignment="1">
      <alignment vertical="center" wrapText="1"/>
    </xf>
    <xf numFmtId="0" fontId="13" fillId="0" borderId="11" xfId="1" quotePrefix="1" applyNumberFormat="1" applyFont="1" applyFill="1" applyBorder="1" applyAlignment="1" applyProtection="1">
      <alignment horizontal="center" vertical="center" wrapText="1"/>
    </xf>
    <xf numFmtId="0" fontId="13" fillId="0" borderId="11" xfId="6" quotePrefix="1" applyNumberFormat="1" applyFont="1" applyFill="1" applyBorder="1" applyAlignment="1" applyProtection="1">
      <alignment horizontal="center" vertical="center"/>
    </xf>
    <xf numFmtId="0" fontId="11" fillId="8" borderId="8" xfId="1" applyNumberFormat="1" applyFont="1" applyFill="1" applyBorder="1" applyAlignment="1" applyProtection="1">
      <alignment horizontal="center" vertical="center" wrapText="1"/>
    </xf>
    <xf numFmtId="0" fontId="11" fillId="8" borderId="9" xfId="1" applyNumberFormat="1" applyFont="1" applyFill="1" applyBorder="1" applyAlignment="1" applyProtection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6" quotePrefix="1" applyNumberFormat="1" applyFont="1" applyFill="1" applyBorder="1" applyAlignment="1" applyProtection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4" fontId="10" fillId="9" borderId="7" xfId="5" applyNumberFormat="1" applyFont="1" applyFill="1" applyBorder="1" applyAlignment="1" applyProtection="1">
      <alignment horizontal="left" vertical="center" wrapText="1"/>
    </xf>
    <xf numFmtId="4" fontId="19" fillId="9" borderId="7" xfId="0" applyNumberFormat="1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4" fontId="14" fillId="7" borderId="7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Border="1" applyAlignment="1" applyProtection="1">
      <alignment horizontal="center" vertical="center" wrapText="1"/>
      <protection locked="0"/>
    </xf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 wrapText="1"/>
    </xf>
    <xf numFmtId="0" fontId="17" fillId="0" borderId="8" xfId="4" quotePrefix="1" applyFont="1" applyFill="1" applyBorder="1" applyAlignment="1">
      <alignment horizontal="center" vertical="center" wrapText="1"/>
    </xf>
    <xf numFmtId="3" fontId="13" fillId="7" borderId="9" xfId="5" applyNumberFormat="1" applyFont="1" applyFill="1" applyBorder="1" applyAlignment="1" applyProtection="1">
      <alignment vertical="center"/>
      <protection locked="0"/>
    </xf>
    <xf numFmtId="4" fontId="14" fillId="7" borderId="9" xfId="0" applyNumberFormat="1" applyFont="1" applyFill="1" applyBorder="1" applyAlignment="1" applyProtection="1">
      <alignment vertical="center"/>
      <protection locked="0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10" fontId="20" fillId="0" borderId="0" xfId="7" applyNumberFormat="1" applyFont="1" applyFill="1" applyBorder="1" applyAlignment="1" applyProtection="1">
      <alignment vertical="center"/>
    </xf>
    <xf numFmtId="3" fontId="20" fillId="0" borderId="0" xfId="7" applyNumberFormat="1" applyFont="1" applyAlignment="1" applyProtection="1">
      <alignment vertical="center"/>
    </xf>
    <xf numFmtId="0" fontId="11" fillId="6" borderId="0" xfId="0" applyFont="1" applyFill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4" xfId="1" applyNumberFormat="1" applyFont="1" applyFill="1" applyBorder="1" applyAlignment="1" applyProtection="1">
      <alignment horizontal="center" vertical="center" wrapText="1"/>
    </xf>
    <xf numFmtId="0" fontId="11" fillId="8" borderId="9" xfId="1" applyNumberFormat="1" applyFont="1" applyFill="1" applyBorder="1" applyAlignment="1" applyProtection="1">
      <alignment horizontal="center" vertical="center" wrapText="1"/>
    </xf>
  </cellXfs>
  <cellStyles count="8">
    <cellStyle name="Normalny" xfId="0" builtinId="0"/>
    <cellStyle name="Normalny_MATRYCA_BJB 2" xfId="7"/>
    <cellStyle name="SAPBEXchaText" xfId="1"/>
    <cellStyle name="SAPBEXHLevel0" xfId="2"/>
    <cellStyle name="SAPBEXHLevel1" xfId="3"/>
    <cellStyle name="SAPBEXHLevel3" xfId="4"/>
    <cellStyle name="SAPBEXstdData" xfId="5"/>
    <cellStyle name="SAPBEXstdItem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I46"/>
  <sheetViews>
    <sheetView tabSelected="1" topLeftCell="B1" zoomScale="110" zoomScaleNormal="110" zoomScaleSheetLayoutView="25" workbookViewId="0">
      <selection activeCell="F10" sqref="F10"/>
    </sheetView>
  </sheetViews>
  <sheetFormatPr defaultColWidth="12.7109375" defaultRowHeight="15.75" x14ac:dyDescent="0.25"/>
  <cols>
    <col min="1" max="1" width="19.5703125" style="23" customWidth="1"/>
    <col min="2" max="2" width="45.28515625" style="22" customWidth="1"/>
    <col min="3" max="3" width="16.85546875" style="22" customWidth="1"/>
    <col min="4" max="4" width="17.5703125" style="21" customWidth="1"/>
    <col min="5" max="6" width="19.28515625" style="21" customWidth="1"/>
    <col min="7" max="7" width="111.42578125" style="21" customWidth="1"/>
    <col min="8" max="8" width="23.85546875" style="21" customWidth="1"/>
    <col min="9" max="9" width="31.140625" style="37" customWidth="1"/>
    <col min="10" max="10" width="19.28515625" style="21" customWidth="1"/>
    <col min="11" max="227" width="9.140625" style="21" customWidth="1"/>
    <col min="228" max="228" width="12.42578125" style="21" customWidth="1"/>
    <col min="229" max="229" width="49.7109375" style="21" customWidth="1"/>
    <col min="230" max="230" width="18.5703125" style="21" customWidth="1"/>
    <col min="231" max="231" width="8.140625" style="21" customWidth="1"/>
    <col min="232" max="232" width="12.7109375" style="21" customWidth="1"/>
    <col min="233" max="233" width="11.7109375" style="21" customWidth="1"/>
    <col min="234" max="234" width="8.7109375" style="21" customWidth="1"/>
    <col min="235" max="235" width="12.7109375" style="21" customWidth="1"/>
    <col min="236" max="236" width="11.7109375" style="21" customWidth="1"/>
    <col min="237" max="237" width="8.7109375" style="21" customWidth="1"/>
    <col min="238" max="238" width="12.7109375" style="21" customWidth="1"/>
    <col min="239" max="239" width="11.7109375" style="21" customWidth="1"/>
    <col min="240" max="240" width="8.7109375" style="21" customWidth="1"/>
    <col min="241" max="241" width="12.7109375" style="21" customWidth="1"/>
    <col min="242" max="242" width="11.7109375" style="21" customWidth="1"/>
    <col min="243" max="243" width="8.7109375" style="21" customWidth="1"/>
    <col min="244" max="244" width="12.7109375" style="21" customWidth="1"/>
    <col min="245" max="245" width="11.7109375" style="21" customWidth="1"/>
    <col min="246" max="246" width="8.7109375" style="21" customWidth="1"/>
    <col min="247" max="16384" width="12.7109375" style="21"/>
  </cols>
  <sheetData>
    <row r="1" spans="1:9" ht="18" x14ac:dyDescent="0.25">
      <c r="G1" s="96" t="s">
        <v>205</v>
      </c>
    </row>
    <row r="2" spans="1:9" ht="18" x14ac:dyDescent="0.25">
      <c r="G2" s="97" t="s">
        <v>208</v>
      </c>
    </row>
    <row r="3" spans="1:9" ht="18" x14ac:dyDescent="0.25">
      <c r="G3" s="97" t="s">
        <v>206</v>
      </c>
    </row>
    <row r="4" spans="1:9" ht="18" x14ac:dyDescent="0.25">
      <c r="G4" s="97" t="s">
        <v>207</v>
      </c>
    </row>
    <row r="5" spans="1:9" ht="18" x14ac:dyDescent="0.25">
      <c r="G5" s="97" t="s">
        <v>209</v>
      </c>
    </row>
    <row r="7" spans="1:9" x14ac:dyDescent="0.25">
      <c r="A7" s="98" t="s">
        <v>190</v>
      </c>
      <c r="B7" s="98"/>
      <c r="C7" s="98"/>
      <c r="D7" s="98"/>
      <c r="E7" s="98"/>
      <c r="F7" s="98"/>
      <c r="G7" s="98"/>
      <c r="H7" s="48"/>
    </row>
    <row r="8" spans="1:9" ht="16.5" thickBot="1" x14ac:dyDescent="0.3">
      <c r="B8" s="49"/>
      <c r="C8" s="49"/>
    </row>
    <row r="9" spans="1:9" s="19" customFormat="1" x14ac:dyDescent="0.25">
      <c r="A9" s="103" t="s">
        <v>133</v>
      </c>
      <c r="B9" s="104"/>
      <c r="C9" s="105" t="s">
        <v>70</v>
      </c>
      <c r="D9" s="99" t="s">
        <v>131</v>
      </c>
      <c r="E9" s="101" t="s">
        <v>1</v>
      </c>
      <c r="F9" s="101"/>
      <c r="G9" s="102"/>
      <c r="I9" s="35"/>
    </row>
    <row r="10" spans="1:9" s="20" customFormat="1" ht="79.5" thickBot="1" x14ac:dyDescent="0.3">
      <c r="A10" s="78" t="s">
        <v>2</v>
      </c>
      <c r="B10" s="79" t="s">
        <v>132</v>
      </c>
      <c r="C10" s="106"/>
      <c r="D10" s="100"/>
      <c r="E10" s="80" t="s">
        <v>130</v>
      </c>
      <c r="F10" s="80" t="s">
        <v>193</v>
      </c>
      <c r="G10" s="81" t="s">
        <v>140</v>
      </c>
    </row>
    <row r="11" spans="1:9" s="24" customFormat="1" x14ac:dyDescent="0.25">
      <c r="A11" s="82">
        <v>1</v>
      </c>
      <c r="B11" s="76">
        <v>2</v>
      </c>
      <c r="C11" s="76">
        <v>3</v>
      </c>
      <c r="D11" s="77">
        <v>4</v>
      </c>
      <c r="E11" s="77">
        <v>5</v>
      </c>
      <c r="F11" s="77">
        <v>6</v>
      </c>
      <c r="G11" s="83">
        <v>7</v>
      </c>
      <c r="I11" s="36"/>
    </row>
    <row r="12" spans="1:9" s="54" customFormat="1" ht="20.25" x14ac:dyDescent="0.25">
      <c r="A12" s="84"/>
      <c r="B12" s="56" t="s">
        <v>0</v>
      </c>
      <c r="C12" s="57"/>
      <c r="D12" s="65">
        <f>SUBTOTAL(9,D13:D46)</f>
        <v>16419134</v>
      </c>
      <c r="E12" s="66">
        <f>SUBTOTAL(9,E13:E46)</f>
        <v>10727236.149999999</v>
      </c>
      <c r="F12" s="58">
        <f t="shared" ref="F12:F46" si="0">E12/D12</f>
        <v>0.65333751158861353</v>
      </c>
      <c r="G12" s="85"/>
      <c r="I12" s="55"/>
    </row>
    <row r="13" spans="1:9" s="60" customFormat="1" x14ac:dyDescent="0.25">
      <c r="A13" s="47" t="s">
        <v>12</v>
      </c>
      <c r="B13" s="25" t="s">
        <v>13</v>
      </c>
      <c r="C13" s="61"/>
      <c r="D13" s="74">
        <f>SUBTOTAL(9,D14:D18)</f>
        <v>8302276</v>
      </c>
      <c r="E13" s="62">
        <f>SUBTOTAL(9,E14:E18)</f>
        <v>4445999.2799999993</v>
      </c>
      <c r="F13" s="63">
        <f t="shared" si="0"/>
        <v>0.53551571641318585</v>
      </c>
      <c r="G13" s="86"/>
      <c r="I13" s="75"/>
    </row>
    <row r="14" spans="1:9" s="60" customFormat="1" x14ac:dyDescent="0.25">
      <c r="A14" s="47" t="s">
        <v>18</v>
      </c>
      <c r="B14" s="26" t="s">
        <v>19</v>
      </c>
      <c r="C14" s="64"/>
      <c r="D14" s="74">
        <f>SUBTOTAL(9,D15:D18)</f>
        <v>8302276</v>
      </c>
      <c r="E14" s="62">
        <f>SUBTOTAL(9,E15:E18)</f>
        <v>4445999.2799999993</v>
      </c>
      <c r="F14" s="63">
        <f t="shared" si="0"/>
        <v>0.53551571641318585</v>
      </c>
      <c r="G14" s="86"/>
      <c r="I14" s="75"/>
    </row>
    <row r="15" spans="1:9" s="23" customFormat="1" ht="78.75" x14ac:dyDescent="0.25">
      <c r="A15" s="87" t="s">
        <v>186</v>
      </c>
      <c r="B15" s="44" t="s">
        <v>163</v>
      </c>
      <c r="C15" s="28" t="s">
        <v>123</v>
      </c>
      <c r="D15" s="67">
        <v>1638540</v>
      </c>
      <c r="E15" s="68">
        <v>1638540</v>
      </c>
      <c r="F15" s="30">
        <f t="shared" si="0"/>
        <v>1</v>
      </c>
      <c r="G15" s="88" t="s">
        <v>194</v>
      </c>
      <c r="I15" s="32"/>
    </row>
    <row r="16" spans="1:9" s="23" customFormat="1" ht="47.25" x14ac:dyDescent="0.25">
      <c r="A16" s="50" t="s">
        <v>167</v>
      </c>
      <c r="B16" s="41" t="s">
        <v>166</v>
      </c>
      <c r="C16" s="28" t="s">
        <v>123</v>
      </c>
      <c r="D16" s="67">
        <v>2807460</v>
      </c>
      <c r="E16" s="68">
        <v>2807459.28</v>
      </c>
      <c r="F16" s="30">
        <f t="shared" si="0"/>
        <v>0.99999974354042431</v>
      </c>
      <c r="G16" s="89" t="s">
        <v>182</v>
      </c>
      <c r="I16" s="32"/>
    </row>
    <row r="17" spans="1:9" s="23" customFormat="1" ht="110.25" x14ac:dyDescent="0.25">
      <c r="A17" s="51" t="s">
        <v>156</v>
      </c>
      <c r="B17" s="39" t="s">
        <v>168</v>
      </c>
      <c r="C17" s="28" t="s">
        <v>123</v>
      </c>
      <c r="D17" s="67">
        <v>3694379</v>
      </c>
      <c r="E17" s="68">
        <v>0</v>
      </c>
      <c r="F17" s="30">
        <f t="shared" si="0"/>
        <v>0</v>
      </c>
      <c r="G17" s="88" t="s">
        <v>195</v>
      </c>
      <c r="I17" s="32"/>
    </row>
    <row r="18" spans="1:9" s="23" customFormat="1" ht="110.25" x14ac:dyDescent="0.25">
      <c r="A18" s="51" t="s">
        <v>161</v>
      </c>
      <c r="B18" s="41" t="s">
        <v>162</v>
      </c>
      <c r="C18" s="46" t="s">
        <v>123</v>
      </c>
      <c r="D18" s="69">
        <v>161897</v>
      </c>
      <c r="E18" s="70">
        <v>0</v>
      </c>
      <c r="F18" s="30">
        <f t="shared" si="0"/>
        <v>0</v>
      </c>
      <c r="G18" s="89" t="s">
        <v>196</v>
      </c>
      <c r="I18" s="32"/>
    </row>
    <row r="19" spans="1:9" s="60" customFormat="1" ht="31.5" x14ac:dyDescent="0.25">
      <c r="A19" s="47" t="s">
        <v>16</v>
      </c>
      <c r="B19" s="25" t="s">
        <v>17</v>
      </c>
      <c r="C19" s="61"/>
      <c r="D19" s="74">
        <f>SUBTOTAL(9,D20:D23)</f>
        <v>3290160</v>
      </c>
      <c r="E19" s="62">
        <f>SUBTOTAL(9,E20:E23)</f>
        <v>2853278.62</v>
      </c>
      <c r="F19" s="63">
        <f t="shared" si="0"/>
        <v>0.86721576458287741</v>
      </c>
      <c r="G19" s="86"/>
      <c r="I19" s="75"/>
    </row>
    <row r="20" spans="1:9" s="60" customFormat="1" ht="47.25" x14ac:dyDescent="0.25">
      <c r="A20" s="47" t="s">
        <v>30</v>
      </c>
      <c r="B20" s="26" t="s">
        <v>31</v>
      </c>
      <c r="C20" s="64"/>
      <c r="D20" s="74">
        <f>SUBTOTAL(9,D21:D21)</f>
        <v>1670217</v>
      </c>
      <c r="E20" s="62">
        <f>SUBTOTAL(9,E21:E21)</f>
        <v>1539642.18</v>
      </c>
      <c r="F20" s="63">
        <f t="shared" si="0"/>
        <v>0.92182164353494178</v>
      </c>
      <c r="G20" s="86"/>
      <c r="I20" s="75"/>
    </row>
    <row r="21" spans="1:9" s="23" customFormat="1" ht="126" x14ac:dyDescent="0.25">
      <c r="A21" s="52" t="s">
        <v>157</v>
      </c>
      <c r="B21" s="42" t="s">
        <v>179</v>
      </c>
      <c r="C21" s="43" t="s">
        <v>124</v>
      </c>
      <c r="D21" s="71">
        <v>1670217</v>
      </c>
      <c r="E21" s="70">
        <v>1539642.18</v>
      </c>
      <c r="F21" s="30">
        <f t="shared" si="0"/>
        <v>0.92182164353494178</v>
      </c>
      <c r="G21" s="89" t="s">
        <v>197</v>
      </c>
      <c r="I21" s="32"/>
    </row>
    <row r="22" spans="1:9" s="60" customFormat="1" x14ac:dyDescent="0.25">
      <c r="A22" s="47" t="s">
        <v>34</v>
      </c>
      <c r="B22" s="26" t="s">
        <v>35</v>
      </c>
      <c r="C22" s="64"/>
      <c r="D22" s="74">
        <f>SUBTOTAL(9,D23:D23)</f>
        <v>1619943</v>
      </c>
      <c r="E22" s="62">
        <f>SUBTOTAL(9,E23:E23)</f>
        <v>1313636.44</v>
      </c>
      <c r="F22" s="63">
        <f t="shared" si="0"/>
        <v>0.81091522356033507</v>
      </c>
      <c r="G22" s="86"/>
      <c r="I22" s="75"/>
    </row>
    <row r="23" spans="1:9" s="23" customFormat="1" ht="47.25" x14ac:dyDescent="0.25">
      <c r="A23" s="52" t="s">
        <v>158</v>
      </c>
      <c r="B23" s="42" t="s">
        <v>159</v>
      </c>
      <c r="C23" s="43" t="s">
        <v>124</v>
      </c>
      <c r="D23" s="71">
        <v>1619943</v>
      </c>
      <c r="E23" s="72">
        <v>1313636.44</v>
      </c>
      <c r="F23" s="30">
        <f t="shared" si="0"/>
        <v>0.81091522356033507</v>
      </c>
      <c r="G23" s="90" t="s">
        <v>198</v>
      </c>
      <c r="I23" s="32"/>
    </row>
    <row r="24" spans="1:9" s="60" customFormat="1" ht="31.5" x14ac:dyDescent="0.25">
      <c r="A24" s="47" t="s">
        <v>20</v>
      </c>
      <c r="B24" s="25" t="s">
        <v>21</v>
      </c>
      <c r="C24" s="61"/>
      <c r="D24" s="74">
        <f>SUBTOTAL(9,D25:D26)</f>
        <v>183619</v>
      </c>
      <c r="E24" s="62">
        <f>SUBTOTAL(9,E25:E26)</f>
        <v>183618.2</v>
      </c>
      <c r="F24" s="63">
        <f t="shared" si="0"/>
        <v>0.9999956431523972</v>
      </c>
      <c r="G24" s="86"/>
      <c r="I24" s="75"/>
    </row>
    <row r="25" spans="1:9" s="60" customFormat="1" ht="31.5" x14ac:dyDescent="0.25">
      <c r="A25" s="47" t="s">
        <v>46</v>
      </c>
      <c r="B25" s="26" t="s">
        <v>47</v>
      </c>
      <c r="C25" s="64"/>
      <c r="D25" s="74">
        <f>SUBTOTAL(9,D26:D26)</f>
        <v>183619</v>
      </c>
      <c r="E25" s="62">
        <f>SUBTOTAL(9,E26:E26)</f>
        <v>183618.2</v>
      </c>
      <c r="F25" s="63">
        <f t="shared" si="0"/>
        <v>0.9999956431523972</v>
      </c>
      <c r="G25" s="86"/>
      <c r="I25" s="75"/>
    </row>
    <row r="26" spans="1:9" s="23" customFormat="1" ht="78.75" x14ac:dyDescent="0.25">
      <c r="A26" s="52" t="s">
        <v>187</v>
      </c>
      <c r="B26" s="42" t="s">
        <v>175</v>
      </c>
      <c r="C26" s="28" t="s">
        <v>123</v>
      </c>
      <c r="D26" s="67">
        <v>183619</v>
      </c>
      <c r="E26" s="68">
        <v>183618.2</v>
      </c>
      <c r="F26" s="30">
        <f t="shared" si="0"/>
        <v>0.9999956431523972</v>
      </c>
      <c r="G26" s="88" t="s">
        <v>183</v>
      </c>
      <c r="I26" s="32"/>
    </row>
    <row r="27" spans="1:9" s="60" customFormat="1" x14ac:dyDescent="0.25">
      <c r="A27" s="47" t="s">
        <v>28</v>
      </c>
      <c r="B27" s="25" t="s">
        <v>29</v>
      </c>
      <c r="C27" s="61"/>
      <c r="D27" s="74">
        <f>SUBTOTAL(9,D28:D32)</f>
        <v>2267731</v>
      </c>
      <c r="E27" s="62">
        <f>SUBTOTAL(9,E28:E32)</f>
        <v>2129372.5499999998</v>
      </c>
      <c r="F27" s="63">
        <f t="shared" si="0"/>
        <v>0.93898815600262986</v>
      </c>
      <c r="G27" s="86"/>
      <c r="I27" s="75"/>
    </row>
    <row r="28" spans="1:9" s="60" customFormat="1" x14ac:dyDescent="0.25">
      <c r="A28" s="47" t="s">
        <v>54</v>
      </c>
      <c r="B28" s="26" t="s">
        <v>55</v>
      </c>
      <c r="C28" s="64"/>
      <c r="D28" s="74">
        <f>SUBTOTAL(9,D29:D32)</f>
        <v>2267731</v>
      </c>
      <c r="E28" s="62">
        <f>SUBTOTAL(9,E29:E32)</f>
        <v>2129372.5499999998</v>
      </c>
      <c r="F28" s="63">
        <f t="shared" si="0"/>
        <v>0.93898815600262986</v>
      </c>
      <c r="G28" s="86"/>
      <c r="I28" s="75"/>
    </row>
    <row r="29" spans="1:9" s="23" customFormat="1" ht="157.5" x14ac:dyDescent="0.25">
      <c r="A29" s="91" t="s">
        <v>152</v>
      </c>
      <c r="B29" s="33" t="s">
        <v>172</v>
      </c>
      <c r="C29" s="46" t="s">
        <v>123</v>
      </c>
      <c r="D29" s="69">
        <v>107243</v>
      </c>
      <c r="E29" s="70">
        <v>44142.239999999998</v>
      </c>
      <c r="F29" s="30">
        <f t="shared" si="0"/>
        <v>0.41160952229982373</v>
      </c>
      <c r="G29" s="89" t="s">
        <v>199</v>
      </c>
      <c r="I29" s="32"/>
    </row>
    <row r="30" spans="1:9" s="23" customFormat="1" ht="110.25" x14ac:dyDescent="0.25">
      <c r="A30" s="51" t="s">
        <v>164</v>
      </c>
      <c r="B30" s="41" t="s">
        <v>169</v>
      </c>
      <c r="C30" s="28" t="s">
        <v>123</v>
      </c>
      <c r="D30" s="67">
        <v>1933488</v>
      </c>
      <c r="E30" s="68">
        <v>1868479.9</v>
      </c>
      <c r="F30" s="30">
        <f t="shared" si="0"/>
        <v>0.96637781046481797</v>
      </c>
      <c r="G30" s="89" t="s">
        <v>191</v>
      </c>
      <c r="I30" s="32"/>
    </row>
    <row r="31" spans="1:9" s="23" customFormat="1" ht="31.5" x14ac:dyDescent="0.25">
      <c r="A31" s="51" t="s">
        <v>177</v>
      </c>
      <c r="B31" s="27" t="s">
        <v>176</v>
      </c>
      <c r="C31" s="28" t="s">
        <v>124</v>
      </c>
      <c r="D31" s="67">
        <v>28000</v>
      </c>
      <c r="E31" s="68">
        <v>28000</v>
      </c>
      <c r="F31" s="30">
        <f t="shared" si="0"/>
        <v>1</v>
      </c>
      <c r="G31" s="89" t="s">
        <v>200</v>
      </c>
      <c r="I31" s="32"/>
    </row>
    <row r="32" spans="1:9" s="23" customFormat="1" ht="47.25" x14ac:dyDescent="0.25">
      <c r="A32" s="51" t="s">
        <v>180</v>
      </c>
      <c r="B32" s="27" t="s">
        <v>181</v>
      </c>
      <c r="C32" s="28" t="s">
        <v>124</v>
      </c>
      <c r="D32" s="67">
        <v>199000</v>
      </c>
      <c r="E32" s="68">
        <v>188750.41</v>
      </c>
      <c r="F32" s="30">
        <f t="shared" si="0"/>
        <v>0.94849452261306533</v>
      </c>
      <c r="G32" s="89" t="s">
        <v>201</v>
      </c>
      <c r="I32" s="32"/>
    </row>
    <row r="33" spans="1:9" s="60" customFormat="1" x14ac:dyDescent="0.25">
      <c r="A33" s="47" t="s">
        <v>32</v>
      </c>
      <c r="B33" s="25" t="s">
        <v>33</v>
      </c>
      <c r="C33" s="61"/>
      <c r="D33" s="74">
        <f>SUBTOTAL(9,D34:D35)</f>
        <v>27000</v>
      </c>
      <c r="E33" s="62">
        <f>SUBTOTAL(9,E34:E35)</f>
        <v>23985</v>
      </c>
      <c r="F33" s="63">
        <f t="shared" si="0"/>
        <v>0.88833333333333331</v>
      </c>
      <c r="G33" s="86"/>
      <c r="I33" s="75"/>
    </row>
    <row r="34" spans="1:9" s="60" customFormat="1" x14ac:dyDescent="0.25">
      <c r="A34" s="47" t="s">
        <v>60</v>
      </c>
      <c r="B34" s="26" t="s">
        <v>61</v>
      </c>
      <c r="C34" s="64"/>
      <c r="D34" s="74">
        <f>SUBTOTAL(9,D35:D35)</f>
        <v>27000</v>
      </c>
      <c r="E34" s="62">
        <f>SUBTOTAL(9,E35:E35)</f>
        <v>23985</v>
      </c>
      <c r="F34" s="63">
        <f t="shared" si="0"/>
        <v>0.88833333333333331</v>
      </c>
      <c r="G34" s="86"/>
      <c r="I34" s="75"/>
    </row>
    <row r="35" spans="1:9" s="23" customFormat="1" ht="173.25" x14ac:dyDescent="0.25">
      <c r="A35" s="52" t="s">
        <v>153</v>
      </c>
      <c r="B35" s="39" t="s">
        <v>154</v>
      </c>
      <c r="C35" s="28" t="s">
        <v>123</v>
      </c>
      <c r="D35" s="67">
        <v>27000</v>
      </c>
      <c r="E35" s="68">
        <v>23985</v>
      </c>
      <c r="F35" s="30">
        <f t="shared" si="0"/>
        <v>0.88833333333333331</v>
      </c>
      <c r="G35" s="88" t="s">
        <v>202</v>
      </c>
      <c r="H35" s="34"/>
      <c r="I35" s="34"/>
    </row>
    <row r="36" spans="1:9" s="60" customFormat="1" ht="31.5" x14ac:dyDescent="0.25">
      <c r="A36" s="47" t="s">
        <v>36</v>
      </c>
      <c r="B36" s="25" t="s">
        <v>37</v>
      </c>
      <c r="C36" s="61"/>
      <c r="D36" s="74">
        <f>SUBTOTAL(9,D37:D39)</f>
        <v>406396</v>
      </c>
      <c r="E36" s="62">
        <f>SUBTOTAL(9,E37:E39)</f>
        <v>262783.43</v>
      </c>
      <c r="F36" s="63">
        <f t="shared" si="0"/>
        <v>0.64661913503085655</v>
      </c>
      <c r="G36" s="86"/>
      <c r="I36" s="75"/>
    </row>
    <row r="37" spans="1:9" s="60" customFormat="1" x14ac:dyDescent="0.25">
      <c r="A37" s="47" t="s">
        <v>62</v>
      </c>
      <c r="B37" s="26" t="s">
        <v>63</v>
      </c>
      <c r="C37" s="64"/>
      <c r="D37" s="74">
        <f>SUBTOTAL(9,D38:D39)</f>
        <v>406396</v>
      </c>
      <c r="E37" s="62">
        <f>SUBTOTAL(9,E38:E39)</f>
        <v>262783.43</v>
      </c>
      <c r="F37" s="63">
        <f t="shared" si="0"/>
        <v>0.64661913503085655</v>
      </c>
      <c r="G37" s="86"/>
      <c r="I37" s="75"/>
    </row>
    <row r="38" spans="1:9" s="23" customFormat="1" ht="141.75" x14ac:dyDescent="0.25">
      <c r="A38" s="51" t="s">
        <v>155</v>
      </c>
      <c r="B38" s="59" t="s">
        <v>165</v>
      </c>
      <c r="C38" s="46" t="s">
        <v>123</v>
      </c>
      <c r="D38" s="69">
        <v>356396</v>
      </c>
      <c r="E38" s="70">
        <v>262783.43</v>
      </c>
      <c r="F38" s="30">
        <f t="shared" si="0"/>
        <v>0.73733552003950664</v>
      </c>
      <c r="G38" s="89" t="s">
        <v>192</v>
      </c>
      <c r="I38" s="32"/>
    </row>
    <row r="39" spans="1:9" s="23" customFormat="1" ht="236.25" x14ac:dyDescent="0.25">
      <c r="A39" s="52" t="s">
        <v>174</v>
      </c>
      <c r="B39" s="59" t="s">
        <v>178</v>
      </c>
      <c r="C39" s="40" t="s">
        <v>123</v>
      </c>
      <c r="D39" s="73">
        <v>50000</v>
      </c>
      <c r="E39" s="68">
        <v>0</v>
      </c>
      <c r="F39" s="30">
        <f t="shared" si="0"/>
        <v>0</v>
      </c>
      <c r="G39" s="89" t="s">
        <v>203</v>
      </c>
      <c r="I39" s="32"/>
    </row>
    <row r="40" spans="1:9" s="60" customFormat="1" x14ac:dyDescent="0.25">
      <c r="A40" s="47" t="s">
        <v>40</v>
      </c>
      <c r="B40" s="25" t="s">
        <v>41</v>
      </c>
      <c r="C40" s="61"/>
      <c r="D40" s="74">
        <f>SUBTOTAL(9,D41:D43)</f>
        <v>1715346</v>
      </c>
      <c r="E40" s="62">
        <f>SUBTOTAL(9,E41:E43)</f>
        <v>601593.89</v>
      </c>
      <c r="F40" s="63">
        <f t="shared" si="0"/>
        <v>0.35071285326692109</v>
      </c>
      <c r="G40" s="86"/>
      <c r="I40" s="75"/>
    </row>
    <row r="41" spans="1:9" s="60" customFormat="1" x14ac:dyDescent="0.25">
      <c r="A41" s="47" t="s">
        <v>64</v>
      </c>
      <c r="B41" s="26" t="s">
        <v>65</v>
      </c>
      <c r="C41" s="64"/>
      <c r="D41" s="74">
        <f>SUBTOTAL(9,D42:D43)</f>
        <v>1715346</v>
      </c>
      <c r="E41" s="62">
        <f>SUBTOTAL(9,E42:E43)</f>
        <v>601593.89</v>
      </c>
      <c r="F41" s="63">
        <f t="shared" si="0"/>
        <v>0.35071285326692109</v>
      </c>
      <c r="G41" s="86"/>
      <c r="I41" s="75"/>
    </row>
    <row r="42" spans="1:9" s="23" customFormat="1" ht="267.75" x14ac:dyDescent="0.25">
      <c r="A42" s="53" t="s">
        <v>188</v>
      </c>
      <c r="B42" s="42" t="s">
        <v>160</v>
      </c>
      <c r="C42" s="40" t="s">
        <v>123</v>
      </c>
      <c r="D42" s="73">
        <v>1095713</v>
      </c>
      <c r="E42" s="68">
        <v>60750</v>
      </c>
      <c r="F42" s="30">
        <f t="shared" si="0"/>
        <v>5.5443350585417897E-2</v>
      </c>
      <c r="G42" s="88" t="s">
        <v>204</v>
      </c>
      <c r="H42" s="38"/>
      <c r="I42" s="32"/>
    </row>
    <row r="43" spans="1:9" s="23" customFormat="1" ht="47.25" x14ac:dyDescent="0.25">
      <c r="A43" s="53" t="s">
        <v>189</v>
      </c>
      <c r="B43" s="42" t="s">
        <v>173</v>
      </c>
      <c r="C43" s="40" t="s">
        <v>123</v>
      </c>
      <c r="D43" s="73">
        <v>619633</v>
      </c>
      <c r="E43" s="68">
        <v>540843.89</v>
      </c>
      <c r="F43" s="30">
        <f t="shared" si="0"/>
        <v>0.87284552307575614</v>
      </c>
      <c r="G43" s="88" t="s">
        <v>185</v>
      </c>
      <c r="H43" s="38"/>
      <c r="I43" s="32"/>
    </row>
    <row r="44" spans="1:9" s="60" customFormat="1" ht="31.5" x14ac:dyDescent="0.25">
      <c r="A44" s="47" t="s">
        <v>48</v>
      </c>
      <c r="B44" s="25" t="s">
        <v>49</v>
      </c>
      <c r="C44" s="61"/>
      <c r="D44" s="74">
        <f>SUBTOTAL(9,D45:D47)</f>
        <v>226606</v>
      </c>
      <c r="E44" s="62">
        <f>SUBTOTAL(9,E45:E47)</f>
        <v>226605.18</v>
      </c>
      <c r="F44" s="63">
        <f t="shared" si="0"/>
        <v>0.99999638138442937</v>
      </c>
      <c r="G44" s="86"/>
      <c r="I44" s="75"/>
    </row>
    <row r="45" spans="1:9" s="60" customFormat="1" x14ac:dyDescent="0.25">
      <c r="A45" s="47" t="s">
        <v>68</v>
      </c>
      <c r="B45" s="26" t="s">
        <v>65</v>
      </c>
      <c r="C45" s="64"/>
      <c r="D45" s="74">
        <f>SUBTOTAL(9,D46:D47)</f>
        <v>226606</v>
      </c>
      <c r="E45" s="62">
        <f>SUBTOTAL(9,E46:E47)</f>
        <v>226605.18</v>
      </c>
      <c r="F45" s="63">
        <f t="shared" si="0"/>
        <v>0.99999638138442937</v>
      </c>
      <c r="G45" s="86"/>
      <c r="I45" s="75"/>
    </row>
    <row r="46" spans="1:9" s="23" customFormat="1" ht="63.75" thickBot="1" x14ac:dyDescent="0.3">
      <c r="A46" s="92" t="s">
        <v>170</v>
      </c>
      <c r="B46" s="45" t="s">
        <v>171</v>
      </c>
      <c r="C46" s="29" t="s">
        <v>123</v>
      </c>
      <c r="D46" s="93">
        <v>226606</v>
      </c>
      <c r="E46" s="94">
        <v>226605.18</v>
      </c>
      <c r="F46" s="31">
        <f t="shared" si="0"/>
        <v>0.99999638138442937</v>
      </c>
      <c r="G46" s="95" t="s">
        <v>184</v>
      </c>
      <c r="I46" s="32"/>
    </row>
  </sheetData>
  <sheetProtection formatCells="0" formatColumns="0" formatRows="0" insertRows="0" deleteRows="0" sort="0" autoFilter="0"/>
  <autoFilter ref="A10:IW46"/>
  <mergeCells count="5">
    <mergeCell ref="A7:G7"/>
    <mergeCell ref="D9:D10"/>
    <mergeCell ref="E9:G9"/>
    <mergeCell ref="A9:B9"/>
    <mergeCell ref="C9:C10"/>
  </mergeCells>
  <pageMargins left="0" right="0" top="0.35433070866141736" bottom="0.35433070866141736" header="0.31496062992125984" footer="0.31496062992125984"/>
  <pageSetup paperSize="9" scale="57" fitToHeight="29" orientation="landscape" r:id="rId1"/>
  <headerFooter>
    <oddFooter>&amp;R&amp;"Arial Narrow,Normalny"&amp;10&amp;P</oddFooter>
  </headerFooter>
  <extLst>
    <ext xmlns:x14="http://schemas.microsoft.com/office/spreadsheetml/2009/9/main" uri="{CCE6A557-97BC-4b89-ADB6-D9C93CAAB3DF}">
      <x14:dataValidations xmlns:xm="http://schemas.microsoft.com/office/excel/2006/main" xWindow="1399" yWindow="770" count="5">
        <x14:dataValidation type="list" allowBlank="1" showInputMessage="1" showErrorMessage="1" errorTitle="BŁĄD" error="Proszę wybrać z listy!" promptTitle="UWAGA" prompt="Należy wybrać z listy!">
          <x14:formula1>
            <xm:f>'Arkusz pomocniczy'!$A$3:$A$13</xm:f>
          </x14:formula1>
          <xm:sqref>A13 A19 A24 A27 A33 A40 A36 A44</xm:sqref>
        </x14:dataValidation>
        <x14:dataValidation type="list" allowBlank="1" showInputMessage="1" showErrorMessage="1" errorTitle="BŁĄD" error="Proszę wybrać z listy!" promptTitle="UWAGA" prompt="Należy wybrać z listy!">
          <x14:formula1>
            <xm:f>'Arkusz pomocniczy'!$B$3:$B$13</xm:f>
          </x14:formula1>
          <xm:sqref>B13 B19 B24 B27 B33 B40 B36 B44</xm:sqref>
        </x14:dataValidation>
        <x14:dataValidation type="list" allowBlank="1" showInputMessage="1" showErrorMessage="1" errorTitle="BŁĄD" error="Proszę wybrać z listy!" promptTitle="UWAGA" prompt="Należy wybrać z listy!">
          <x14:formula1>
            <xm:f>'Arkusz pomocniczy'!$D$3:$D$27</xm:f>
          </x14:formula1>
          <xm:sqref>B14 B34 B25 B28 B22 B41 B20 B37 B45</xm:sqref>
        </x14:dataValidation>
        <x14:dataValidation type="list" allowBlank="1" showInputMessage="1" showErrorMessage="1" errorTitle="BŁĄD" error="Proszę wybrać z listy!" promptTitle="UWAGA" prompt="Należy wybrać z listy!">
          <x14:formula1>
            <xm:f>'Arkusz pomocniczy'!$C$3:$C$27</xm:f>
          </x14:formula1>
          <xm:sqref>A14 A34 A25 A28 A22 A41 A20 A37 A45</xm:sqref>
        </x14:dataValidation>
        <x14:dataValidation type="list" allowBlank="1" showInputMessage="1" showErrorMessage="1" errorTitle="BŁĄD" error="Proszę wybrać z listy!" promptTitle="UWAGA" prompt="Należy wybrać z listy!">
          <x14:formula1>
            <xm:f>'Arkusz pomocniczy'!$E$3:$E$39</xm:f>
          </x14:formula1>
          <xm:sqref>C23 C26 C35 C46 C29:C32 C38:C39 C15:C18 C21 C42:C43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D1" workbookViewId="0">
      <selection activeCell="A14" sqref="A14"/>
    </sheetView>
  </sheetViews>
  <sheetFormatPr defaultRowHeight="15" x14ac:dyDescent="0.25"/>
  <cols>
    <col min="1" max="1" width="25.5703125" customWidth="1"/>
    <col min="2" max="2" width="37.7109375" customWidth="1"/>
    <col min="3" max="3" width="35" customWidth="1"/>
    <col min="4" max="4" width="37.7109375" customWidth="1"/>
    <col min="5" max="5" width="47.42578125" customWidth="1"/>
    <col min="6" max="6" width="39.5703125" customWidth="1"/>
    <col min="7" max="8" width="41.42578125" customWidth="1"/>
  </cols>
  <sheetData>
    <row r="1" spans="1:12" x14ac:dyDescent="0.25">
      <c r="J1" s="15" t="s">
        <v>135</v>
      </c>
    </row>
    <row r="2" spans="1:12" ht="33.75" customHeight="1" x14ac:dyDescent="0.25">
      <c r="A2" s="2" t="s">
        <v>3</v>
      </c>
      <c r="B2" s="2" t="s">
        <v>4</v>
      </c>
      <c r="C2" s="3" t="s">
        <v>5</v>
      </c>
      <c r="D2" s="3" t="s">
        <v>6</v>
      </c>
      <c r="E2" s="3" t="s">
        <v>70</v>
      </c>
      <c r="F2" s="4" t="s">
        <v>71</v>
      </c>
      <c r="G2" s="4" t="s">
        <v>85</v>
      </c>
      <c r="H2" s="4" t="s">
        <v>86</v>
      </c>
      <c r="J2" s="4" t="s">
        <v>134</v>
      </c>
      <c r="L2" s="16" t="s">
        <v>135</v>
      </c>
    </row>
    <row r="3" spans="1:12" ht="33.75" customHeight="1" x14ac:dyDescent="0.25">
      <c r="A3" s="5" t="s">
        <v>7</v>
      </c>
      <c r="B3" s="5" t="s">
        <v>8</v>
      </c>
      <c r="C3" s="5" t="s">
        <v>9</v>
      </c>
      <c r="D3" s="5" t="s">
        <v>10</v>
      </c>
      <c r="E3" s="5" t="s">
        <v>89</v>
      </c>
      <c r="F3" s="5" t="s">
        <v>11</v>
      </c>
      <c r="G3" s="5" t="s">
        <v>11</v>
      </c>
      <c r="H3" s="5" t="s">
        <v>11</v>
      </c>
      <c r="J3" s="2" t="s">
        <v>136</v>
      </c>
      <c r="L3">
        <v>2019</v>
      </c>
    </row>
    <row r="4" spans="1:12" ht="34.5" x14ac:dyDescent="0.25">
      <c r="A4" s="6" t="s">
        <v>12</v>
      </c>
      <c r="B4" s="7" t="s">
        <v>13</v>
      </c>
      <c r="C4" s="8" t="s">
        <v>14</v>
      </c>
      <c r="D4" s="9" t="s">
        <v>15</v>
      </c>
      <c r="E4" s="11" t="s">
        <v>90</v>
      </c>
      <c r="F4" s="13" t="s">
        <v>72</v>
      </c>
      <c r="G4" s="10" t="s">
        <v>76</v>
      </c>
      <c r="H4" s="10" t="s">
        <v>76</v>
      </c>
      <c r="L4">
        <v>2020</v>
      </c>
    </row>
    <row r="5" spans="1:12" ht="45.75" x14ac:dyDescent="0.25">
      <c r="A5" s="6" t="s">
        <v>16</v>
      </c>
      <c r="B5" s="7" t="s">
        <v>17</v>
      </c>
      <c r="C5" s="8" t="s">
        <v>18</v>
      </c>
      <c r="D5" s="9" t="s">
        <v>19</v>
      </c>
      <c r="E5" s="11" t="s">
        <v>92</v>
      </c>
      <c r="F5" s="13" t="s">
        <v>137</v>
      </c>
      <c r="G5" s="10" t="s">
        <v>127</v>
      </c>
      <c r="H5" s="10" t="s">
        <v>127</v>
      </c>
      <c r="L5">
        <v>2021</v>
      </c>
    </row>
    <row r="6" spans="1:12" ht="22.5" x14ac:dyDescent="0.25">
      <c r="A6" s="6" t="s">
        <v>20</v>
      </c>
      <c r="B6" s="7" t="s">
        <v>21</v>
      </c>
      <c r="C6" s="8" t="s">
        <v>22</v>
      </c>
      <c r="D6" s="9" t="s">
        <v>23</v>
      </c>
      <c r="E6" s="11" t="s">
        <v>91</v>
      </c>
      <c r="F6" s="13" t="s">
        <v>125</v>
      </c>
      <c r="G6" s="10" t="s">
        <v>77</v>
      </c>
      <c r="H6" s="10" t="s">
        <v>77</v>
      </c>
      <c r="L6">
        <v>2022</v>
      </c>
    </row>
    <row r="7" spans="1:12" ht="34.5" x14ac:dyDescent="0.25">
      <c r="A7" s="6" t="s">
        <v>24</v>
      </c>
      <c r="B7" s="7" t="s">
        <v>25</v>
      </c>
      <c r="C7" s="8" t="s">
        <v>26</v>
      </c>
      <c r="D7" s="9" t="s">
        <v>27</v>
      </c>
      <c r="E7" s="11" t="s">
        <v>95</v>
      </c>
      <c r="F7" s="13" t="s">
        <v>73</v>
      </c>
      <c r="G7" s="10" t="s">
        <v>78</v>
      </c>
      <c r="H7" s="10" t="s">
        <v>78</v>
      </c>
      <c r="L7">
        <v>2023</v>
      </c>
    </row>
    <row r="8" spans="1:12" ht="31.5" x14ac:dyDescent="0.25">
      <c r="A8" s="6" t="s">
        <v>28</v>
      </c>
      <c r="B8" s="7" t="s">
        <v>29</v>
      </c>
      <c r="C8" s="8" t="s">
        <v>30</v>
      </c>
      <c r="D8" s="9" t="s">
        <v>31</v>
      </c>
      <c r="E8" s="11" t="s">
        <v>94</v>
      </c>
      <c r="F8" s="13" t="s">
        <v>74</v>
      </c>
      <c r="G8" s="10" t="s">
        <v>79</v>
      </c>
      <c r="H8" s="10" t="s">
        <v>79</v>
      </c>
      <c r="L8">
        <v>2024</v>
      </c>
    </row>
    <row r="9" spans="1:12" ht="34.5" x14ac:dyDescent="0.25">
      <c r="A9" s="6" t="s">
        <v>32</v>
      </c>
      <c r="B9" s="7" t="s">
        <v>33</v>
      </c>
      <c r="C9" s="17" t="s">
        <v>141</v>
      </c>
      <c r="D9" s="18" t="s">
        <v>142</v>
      </c>
      <c r="E9" s="11" t="s">
        <v>93</v>
      </c>
      <c r="F9" s="13" t="s">
        <v>75</v>
      </c>
      <c r="G9" s="12" t="s">
        <v>80</v>
      </c>
      <c r="H9" s="12" t="s">
        <v>80</v>
      </c>
      <c r="L9">
        <v>2025</v>
      </c>
    </row>
    <row r="10" spans="1:12" ht="23.25" x14ac:dyDescent="0.25">
      <c r="A10" s="6" t="s">
        <v>36</v>
      </c>
      <c r="B10" s="7" t="s">
        <v>37</v>
      </c>
      <c r="C10" s="8" t="s">
        <v>34</v>
      </c>
      <c r="D10" s="9" t="s">
        <v>35</v>
      </c>
      <c r="E10" s="11" t="s">
        <v>96</v>
      </c>
      <c r="F10" s="13" t="s">
        <v>138</v>
      </c>
      <c r="G10" s="10" t="s">
        <v>128</v>
      </c>
      <c r="H10" s="10" t="s">
        <v>128</v>
      </c>
      <c r="L10">
        <v>2026</v>
      </c>
    </row>
    <row r="11" spans="1:12" ht="23.25" x14ac:dyDescent="0.25">
      <c r="A11" s="6" t="s">
        <v>40</v>
      </c>
      <c r="B11" s="7" t="s">
        <v>41</v>
      </c>
      <c r="C11" s="8" t="s">
        <v>38</v>
      </c>
      <c r="D11" s="9" t="s">
        <v>39</v>
      </c>
      <c r="E11" s="11" t="s">
        <v>97</v>
      </c>
      <c r="F11" s="10" t="s">
        <v>83</v>
      </c>
      <c r="G11" s="10" t="s">
        <v>81</v>
      </c>
      <c r="H11" s="10" t="s">
        <v>88</v>
      </c>
      <c r="L11">
        <v>2027</v>
      </c>
    </row>
    <row r="12" spans="1:12" ht="23.25" x14ac:dyDescent="0.25">
      <c r="A12" s="6" t="s">
        <v>44</v>
      </c>
      <c r="B12" s="7" t="s">
        <v>45</v>
      </c>
      <c r="C12" s="8" t="s">
        <v>42</v>
      </c>
      <c r="D12" s="9" t="s">
        <v>43</v>
      </c>
      <c r="E12" s="11" t="s">
        <v>98</v>
      </c>
      <c r="G12" s="10" t="s">
        <v>129</v>
      </c>
      <c r="H12" s="10" t="s">
        <v>129</v>
      </c>
      <c r="L12">
        <v>2028</v>
      </c>
    </row>
    <row r="13" spans="1:12" ht="57" x14ac:dyDescent="0.25">
      <c r="A13" s="6" t="s">
        <v>48</v>
      </c>
      <c r="B13" s="7" t="s">
        <v>49</v>
      </c>
      <c r="C13" s="8" t="s">
        <v>46</v>
      </c>
      <c r="D13" s="9" t="s">
        <v>47</v>
      </c>
      <c r="E13" s="11" t="s">
        <v>99</v>
      </c>
      <c r="F13" s="10"/>
      <c r="G13" s="10" t="s">
        <v>150</v>
      </c>
      <c r="H13" s="10" t="s">
        <v>151</v>
      </c>
      <c r="L13">
        <v>2029</v>
      </c>
    </row>
    <row r="14" spans="1:12" ht="23.25" x14ac:dyDescent="0.25">
      <c r="A14" s="6"/>
      <c r="B14" s="7"/>
      <c r="C14" s="8" t="s">
        <v>50</v>
      </c>
      <c r="D14" s="9" t="s">
        <v>51</v>
      </c>
      <c r="E14" s="11" t="s">
        <v>100</v>
      </c>
      <c r="F14" s="10"/>
      <c r="G14" s="10" t="s">
        <v>138</v>
      </c>
      <c r="H14" s="10" t="s">
        <v>82</v>
      </c>
    </row>
    <row r="15" spans="1:12" x14ac:dyDescent="0.25">
      <c r="C15" s="8" t="s">
        <v>52</v>
      </c>
      <c r="D15" s="9" t="s">
        <v>53</v>
      </c>
      <c r="E15" s="11" t="s">
        <v>101</v>
      </c>
      <c r="F15" s="10"/>
      <c r="G15" s="10" t="s">
        <v>82</v>
      </c>
      <c r="H15" s="10" t="s">
        <v>87</v>
      </c>
    </row>
    <row r="16" spans="1:12" x14ac:dyDescent="0.25">
      <c r="C16" s="8" t="s">
        <v>54</v>
      </c>
      <c r="D16" s="9" t="s">
        <v>55</v>
      </c>
      <c r="E16" s="11" t="s">
        <v>102</v>
      </c>
      <c r="F16" s="10"/>
      <c r="G16" s="10" t="s">
        <v>84</v>
      </c>
    </row>
    <row r="17" spans="3:8" ht="21" x14ac:dyDescent="0.25">
      <c r="C17" s="8" t="s">
        <v>56</v>
      </c>
      <c r="D17" s="9" t="s">
        <v>57</v>
      </c>
      <c r="E17" s="14" t="s">
        <v>103</v>
      </c>
      <c r="F17" s="13"/>
      <c r="G17" s="13"/>
      <c r="H17" s="13"/>
    </row>
    <row r="18" spans="3:8" x14ac:dyDescent="0.25">
      <c r="C18" s="8" t="s">
        <v>58</v>
      </c>
      <c r="D18" s="9" t="s">
        <v>59</v>
      </c>
      <c r="E18" s="11" t="s">
        <v>104</v>
      </c>
      <c r="F18" s="13"/>
      <c r="G18" s="13"/>
      <c r="H18" s="13"/>
    </row>
    <row r="19" spans="3:8" x14ac:dyDescent="0.25">
      <c r="C19" s="8" t="s">
        <v>60</v>
      </c>
      <c r="D19" s="9" t="s">
        <v>61</v>
      </c>
      <c r="E19" s="11" t="s">
        <v>105</v>
      </c>
      <c r="F19" s="13"/>
      <c r="G19" s="13"/>
      <c r="H19" s="13"/>
    </row>
    <row r="20" spans="3:8" ht="21" x14ac:dyDescent="0.25">
      <c r="C20" s="17" t="s">
        <v>143</v>
      </c>
      <c r="D20" s="18" t="s">
        <v>144</v>
      </c>
      <c r="E20" s="11" t="s">
        <v>106</v>
      </c>
      <c r="F20" s="13"/>
      <c r="G20" s="13"/>
      <c r="H20" s="13"/>
    </row>
    <row r="21" spans="3:8" x14ac:dyDescent="0.25">
      <c r="C21" s="8" t="s">
        <v>62</v>
      </c>
      <c r="D21" s="9" t="s">
        <v>63</v>
      </c>
      <c r="E21" s="11" t="s">
        <v>107</v>
      </c>
      <c r="F21" s="13"/>
      <c r="G21" s="13"/>
      <c r="H21" s="13"/>
    </row>
    <row r="22" spans="3:8" x14ac:dyDescent="0.25">
      <c r="C22" s="17" t="s">
        <v>145</v>
      </c>
      <c r="D22" s="18" t="s">
        <v>146</v>
      </c>
      <c r="E22" s="11" t="s">
        <v>109</v>
      </c>
      <c r="F22" s="13"/>
      <c r="G22" s="13"/>
      <c r="H22" s="13"/>
    </row>
    <row r="23" spans="3:8" x14ac:dyDescent="0.25">
      <c r="C23" s="8" t="s">
        <v>64</v>
      </c>
      <c r="D23" s="9" t="s">
        <v>65</v>
      </c>
      <c r="E23" s="11" t="s">
        <v>108</v>
      </c>
      <c r="F23" s="13"/>
      <c r="G23" s="13"/>
      <c r="H23" s="13"/>
    </row>
    <row r="24" spans="3:8" x14ac:dyDescent="0.25">
      <c r="C24" s="17" t="s">
        <v>147</v>
      </c>
      <c r="D24" s="18" t="s">
        <v>139</v>
      </c>
      <c r="E24" s="11" t="s">
        <v>110</v>
      </c>
      <c r="F24" s="10"/>
    </row>
    <row r="25" spans="3:8" x14ac:dyDescent="0.25">
      <c r="C25" s="8" t="s">
        <v>66</v>
      </c>
      <c r="D25" s="9" t="s">
        <v>67</v>
      </c>
      <c r="E25" s="11" t="s">
        <v>111</v>
      </c>
    </row>
    <row r="26" spans="3:8" x14ac:dyDescent="0.25">
      <c r="C26" s="8" t="s">
        <v>68</v>
      </c>
      <c r="D26" s="9" t="s">
        <v>69</v>
      </c>
      <c r="E26" s="11" t="s">
        <v>112</v>
      </c>
      <c r="F26" s="1"/>
    </row>
    <row r="27" spans="3:8" x14ac:dyDescent="0.25">
      <c r="C27" s="17" t="s">
        <v>148</v>
      </c>
      <c r="D27" s="18" t="s">
        <v>149</v>
      </c>
      <c r="E27" s="11" t="s">
        <v>113</v>
      </c>
    </row>
    <row r="28" spans="3:8" x14ac:dyDescent="0.25">
      <c r="E28" s="11" t="s">
        <v>114</v>
      </c>
    </row>
    <row r="29" spans="3:8" x14ac:dyDescent="0.25">
      <c r="E29" s="11" t="s">
        <v>115</v>
      </c>
    </row>
    <row r="30" spans="3:8" x14ac:dyDescent="0.25">
      <c r="E30" s="11" t="s">
        <v>116</v>
      </c>
    </row>
    <row r="31" spans="3:8" x14ac:dyDescent="0.25">
      <c r="D31" s="9"/>
      <c r="E31" s="11" t="s">
        <v>117</v>
      </c>
    </row>
    <row r="32" spans="3:8" x14ac:dyDescent="0.25">
      <c r="E32" s="11" t="s">
        <v>118</v>
      </c>
    </row>
    <row r="33" spans="5:5" x14ac:dyDescent="0.25">
      <c r="E33" s="11" t="s">
        <v>119</v>
      </c>
    </row>
    <row r="34" spans="5:5" x14ac:dyDescent="0.25">
      <c r="E34" s="11" t="s">
        <v>120</v>
      </c>
    </row>
    <row r="35" spans="5:5" x14ac:dyDescent="0.25">
      <c r="E35" s="11" t="s">
        <v>121</v>
      </c>
    </row>
    <row r="36" spans="5:5" x14ac:dyDescent="0.25">
      <c r="E36" s="11" t="s">
        <v>122</v>
      </c>
    </row>
    <row r="37" spans="5:5" x14ac:dyDescent="0.25">
      <c r="E37" s="11" t="s">
        <v>126</v>
      </c>
    </row>
    <row r="38" spans="5:5" x14ac:dyDescent="0.25">
      <c r="E38" s="11" t="s">
        <v>123</v>
      </c>
    </row>
    <row r="39" spans="5:5" x14ac:dyDescent="0.25">
      <c r="E39" s="11" t="s">
        <v>124</v>
      </c>
    </row>
    <row r="41" spans="5:5" x14ac:dyDescent="0.25">
      <c r="E41" s="11"/>
    </row>
    <row r="42" spans="5:5" x14ac:dyDescent="0.25">
      <c r="E42" s="11"/>
    </row>
    <row r="43" spans="5:5" x14ac:dyDescent="0.25">
      <c r="E43" s="11"/>
    </row>
    <row r="44" spans="5:5" x14ac:dyDescent="0.25">
      <c r="E44" s="11"/>
    </row>
    <row r="45" spans="5:5" x14ac:dyDescent="0.25">
      <c r="E45" s="11"/>
    </row>
    <row r="46" spans="5:5" x14ac:dyDescent="0.25">
      <c r="E46" s="11"/>
    </row>
    <row r="47" spans="5:5" x14ac:dyDescent="0.25">
      <c r="E47" s="11"/>
    </row>
    <row r="48" spans="5:5" x14ac:dyDescent="0.25">
      <c r="E48" s="11"/>
    </row>
    <row r="49" spans="5:5" x14ac:dyDescent="0.25">
      <c r="E49" s="11"/>
    </row>
    <row r="50" spans="5:5" x14ac:dyDescent="0.25">
      <c r="E50" s="11"/>
    </row>
    <row r="51" spans="5:5" x14ac:dyDescent="0.25">
      <c r="E51" s="11"/>
    </row>
    <row r="52" spans="5:5" x14ac:dyDescent="0.25">
      <c r="E52" s="11"/>
    </row>
    <row r="53" spans="5:5" x14ac:dyDescent="0.25">
      <c r="E53" s="11"/>
    </row>
    <row r="54" spans="5:5" x14ac:dyDescent="0.25">
      <c r="E54" s="11"/>
    </row>
    <row r="55" spans="5:5" x14ac:dyDescent="0.25">
      <c r="E55" s="11"/>
    </row>
    <row r="56" spans="5:5" x14ac:dyDescent="0.25">
      <c r="E56" s="11"/>
    </row>
    <row r="57" spans="5:5" x14ac:dyDescent="0.25">
      <c r="E57" s="11"/>
    </row>
    <row r="58" spans="5:5" x14ac:dyDescent="0.25">
      <c r="E58" s="11"/>
    </row>
    <row r="59" spans="5:5" x14ac:dyDescent="0.25">
      <c r="E59" s="11"/>
    </row>
    <row r="60" spans="5:5" x14ac:dyDescent="0.25">
      <c r="E60" s="11"/>
    </row>
    <row r="61" spans="5:5" x14ac:dyDescent="0.25">
      <c r="E61" s="11"/>
    </row>
  </sheetData>
  <dataValidations count="2">
    <dataValidation type="list" allowBlank="1" showInputMessage="1" showErrorMessage="1" sqref="G24:H1048576 G1:H1">
      <formula1>$G$3:$G$23</formula1>
    </dataValidation>
    <dataValidation type="list" allowBlank="1" showInputMessage="1" showErrorMessage="1" sqref="C25:C26 C21 C10:C19 C2:C8">
      <formula1>$C$3:$C$27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Tabela zbiorcza</vt:lpstr>
      <vt:lpstr>Arkusz pomocniczy</vt:lpstr>
      <vt:lpstr>'Tabela zbiorcza'!Obszar_wydruku</vt:lpstr>
      <vt:lpstr>'Tabela zbiorcza'!Tytuły_wydruku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Bednarkiewicz</dc:creator>
  <cp:lastModifiedBy>Miklaszewska Bożena</cp:lastModifiedBy>
  <cp:lastPrinted>2025-02-17T13:22:26Z</cp:lastPrinted>
  <dcterms:created xsi:type="dcterms:W3CDTF">2018-01-03T13:01:28Z</dcterms:created>
  <dcterms:modified xsi:type="dcterms:W3CDTF">2025-02-25T14:00:06Z</dcterms:modified>
</cp:coreProperties>
</file>