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lanowanie\Sprawozdanie opisowe za 2024 - Rada\"/>
    </mc:Choice>
  </mc:AlternateContent>
  <bookViews>
    <workbookView xWindow="0" yWindow="0" windowWidth="23010" windowHeight="9150"/>
  </bookViews>
  <sheets>
    <sheet name="Arkusz1" sheetId="2" r:id="rId1"/>
  </sheets>
  <definedNames>
    <definedName name="_xlnm._FilterDatabase" localSheetId="0" hidden="1">Arkusz1!$A$8:$M$22</definedName>
    <definedName name="_xlnm.Print_Area" localSheetId="0">Arkusz1!$A$1:$M$22</definedName>
    <definedName name="_xlnm.Print_Titles" localSheetId="0">Arkusz1!$8:$8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2" l="1"/>
  <c r="K9" i="2" l="1"/>
  <c r="L13" i="2" l="1"/>
  <c r="L11" i="2"/>
  <c r="L22" i="2"/>
  <c r="L19" i="2"/>
  <c r="L18" i="2"/>
  <c r="L14" i="2"/>
  <c r="L20" i="2"/>
  <c r="L17" i="2"/>
  <c r="L21" i="2"/>
  <c r="L16" i="2"/>
  <c r="L12" i="2"/>
  <c r="L15" i="2"/>
  <c r="L10" i="2"/>
  <c r="L9" i="2" l="1"/>
</calcChain>
</file>

<file path=xl/sharedStrings.xml><?xml version="1.0" encoding="utf-8"?>
<sst xmlns="http://schemas.openxmlformats.org/spreadsheetml/2006/main" count="84" uniqueCount="69">
  <si>
    <t>Tytuł</t>
  </si>
  <si>
    <t>Dysponent:</t>
  </si>
  <si>
    <t>LP</t>
  </si>
  <si>
    <t>ŻOLIBORZ</t>
  </si>
  <si>
    <t>DYSPONENT</t>
  </si>
  <si>
    <t>Dział</t>
  </si>
  <si>
    <t>Rozdział</t>
  </si>
  <si>
    <t xml:space="preserve">§ </t>
  </si>
  <si>
    <t>Zadanie</t>
  </si>
  <si>
    <t>WIR</t>
  </si>
  <si>
    <t>WKU</t>
  </si>
  <si>
    <t>WOŚ</t>
  </si>
  <si>
    <t>B/III/3/2</t>
  </si>
  <si>
    <t>B/III/3/1</t>
  </si>
  <si>
    <t>B/III/3/3</t>
  </si>
  <si>
    <t>B/VII/3/4/18</t>
  </si>
  <si>
    <t>B/VII/1/1</t>
  </si>
  <si>
    <t>Zakres wykonanych prac</t>
  </si>
  <si>
    <t>Wykonanie</t>
  </si>
  <si>
    <t>% wykonania</t>
  </si>
  <si>
    <t>B/I/2/1/1</t>
  </si>
  <si>
    <t>ZADANIE OGÓLNOMIEJSKIE</t>
  </si>
  <si>
    <t>OGÓŁEM:</t>
  </si>
  <si>
    <t>Wykonanie zadań z budżetu obywatelskiego w 2024 r.</t>
  </si>
  <si>
    <t>BO/23/00/0011</t>
  </si>
  <si>
    <t>BO/24/18/0319</t>
  </si>
  <si>
    <t>BO/24/18/0311</t>
  </si>
  <si>
    <t>BO/24/18/0324</t>
  </si>
  <si>
    <t>BO/24/18/0323</t>
  </si>
  <si>
    <t>B/VI/3/10</t>
  </si>
  <si>
    <t>BO/24/18/0317</t>
  </si>
  <si>
    <t>BO/24/18/0320</t>
  </si>
  <si>
    <t>BO/24/18/0322</t>
  </si>
  <si>
    <t>BO/24/18/0325</t>
  </si>
  <si>
    <t>C/ŻOL/I/P2/32</t>
  </si>
  <si>
    <t>BO/20/18/0393</t>
  </si>
  <si>
    <t>C/ŻOL/III/P4/18</t>
  </si>
  <si>
    <t>BO/24/18/0316</t>
  </si>
  <si>
    <t>ZADANIA DZIELNICOWE</t>
  </si>
  <si>
    <t>ZKS</t>
  </si>
  <si>
    <t>Przebudowa ul. Przasnyskiej na odc. od ul. Krasińskiego do ul. Duchnickiej wraz z budową ronda na skrzyżowaniu z ul. Rydygiera</t>
  </si>
  <si>
    <t>Nie marnujemy wody w parku Sady Żoliborskie - wykorzystanie  deszczówki zgromadzonej w zbiornikach retencyjnych do podlewania zieleni  w Sadach</t>
  </si>
  <si>
    <t>Dodatkowe stoły i ławki na Kępie Potockiej</t>
  </si>
  <si>
    <t>Usunięcie jemioły z kolejnych drzew rosnących na Żoliborzu wraz z niezbędną ich pielęgnacją</t>
  </si>
  <si>
    <t>Nowe wkłady do koszy parkowych na Żoliborzu</t>
  </si>
  <si>
    <t>Rozpłytowanie i obsadzenie zielenią wejścia do metra na Żoliborzu</t>
  </si>
  <si>
    <t>Nie jesteś sam - pierwsza pomoc psychologiczna dla dzieci i młodzieży. Zróbmy to jeszcze raz!</t>
  </si>
  <si>
    <t>Senior w Bibliotece</t>
  </si>
  <si>
    <t>Kino plenerowe na pl. Grunwaldzkim</t>
  </si>
  <si>
    <t>Rzeźby w drzewach zamiast wycinki</t>
  </si>
  <si>
    <t xml:space="preserve">Stojaki rowerowe przy ulicach i na podwórkach (i porządek z hulajnogami elektrycznymi) </t>
  </si>
  <si>
    <t>Plan 2024 na dzień 31.12.2024 r.</t>
  </si>
  <si>
    <t>Kod obszaru funkcjonalnego</t>
  </si>
  <si>
    <t>W ramach realizacji projektu nasadzone zostało łącznie 10 szt. drzew oraz 1.155 szt. krzewów, tj. na terenie nieruchomości przy ul. Słowackiego (rejon stacji metra "Marymont") i ul. ks. Indrzejczyka (rejon stacji metra "Dworzec Gdański")
- ul. Słowackiego: 7 szt. drzew, 615 szt. krzewów
- ul. Indrzejczyka: 3 szt. drzew, 540 szt. krzewów
Nasadzenia zostały wykonane i odebrane w dniu 10.06.2024 r. Prace pielęgnacyjne nasadzeń zakończyły się 31.10.2024 r. i w tym dniu nastąpil ich odbiór.</t>
  </si>
  <si>
    <t xml:space="preserve">W ramach realizacji projektu została opracowana dokumentacja projektowo-kosztorysowana realizacji zadania, która została odebrana od projektanta w dniu 15.04.2024 r. Następnie w dniu 29.07.2024 r. podpisano umowę na realizację prac budowlanych w oparciu o ww. uzgodniony projekt. W ramach umowy wyremontowano fragment alejki w parku, zamontowano dwie pompy abisyńskie, nasadzono krzewy i byliny, wyrównano teren wokół pomp, oczyszczono zbiorniki na wodę, wymieniono włazy studni rewizyjnych. Przedmiotowe prace realizowane były w ramach I etapu i zostały odebrane 15.10.2024 r. W II etapie firma wykonawcza zobowiązana była do pielęgnacji posadzonych roślin. Zgodnie z umową prace realizowane były do 11.11.2024 r.    i zostaly odebrane 12.11.2024 r.                                                  </t>
  </si>
  <si>
    <t>W ramach realizacji projektu usunięto jemiołę z 50 szt. drzew rosnących na Żoliborzu wraz z niezbędną ich pielęgnacją. Prace zostały zakończone i odebrane 17.12.2024 r. Lokalizacje prac: Park Sady Żoliborskie 12 szt., ul. Przasnyska - 8 szt., ul. Matysiakówny 6 szt., ul. Dymińska - 2 szt., al. Wojska Polskiego - 7 szt., ul. Śmiała 2 szt., Park Kępa Potocka - 13 szt.</t>
  </si>
  <si>
    <t xml:space="preserve">W ramach realizacji projektu, w parku Kępa Potocka, w pobliżu nieogrodzonego placu zabaw wykonano dwa utwardzenia z nawierzchni mineralnej, w których zostały zamontowane 2 szt. stołów z ławkami. Prace zostały zakończone i odebrane w dniu 27.09.2024 r. Prace wykonywane były w etapach, tj. od dnia 12.02.2024 r. do 20.06.2024 r. wykonano i uzgodniono dokumentację projektową, a do 24.09.2024 r. wykonywano prace budowlane i montażowe w  terenie. </t>
  </si>
  <si>
    <t>W ramach realizacji projektu zostało zakupione 50 szt. wkładów do koszy na odpady, które posłużyły do wymiany starych, zardzewiałych i zniszczonych wkładów nie nadających się do użytku lub skradzionych. Prace zostały zakończone i odebrane w dniu 27.03.2024 r.</t>
  </si>
  <si>
    <t xml:space="preserve">Na podstawie kontynuowanej umowy z dnia 16.11.2022 r., w 2024 roku dokończono: korytowanie pod nowe nawierzchnie, warstwy odsączającej jezdni, warstwy podbudowy zasadniczej dla jezdni, nawierzchnie z betonu asfaltowego i kostki betonowej, wykonano prace zieleniarskie, oznakowanie pionowe i poziome. Przywrócono ruch kołowy i pieszy na drodze oraz linię autobusową 221 </t>
  </si>
  <si>
    <t>Wykonano niezbędne projekty stałej organizacji ruchu oraz uzgodnienia u Mazowieckiego Wojewódzkiego Konserwatora Zabytków, zamontowano 32 stojaki rowerowe w 6 lokalizacjach: ul. Felińskiego w rejonie nr 15, teren Zespołu Szkół Elektronicznych i Licealnych przy ul. Zajączka 7, ul. Felińskiego w rejonie nr 13, teren Szkoły Podstawowej nr 392 im. Jana Bytnara ps. „Rudy” przy al. Wojska Polskiego 1a,  teren LXIV Liceum Ogólnokształcącego im. Stanisława Ignacego Witkiewicza przy ul. Elbląskiej 51, ul. Sarbiewskiego w rejonie skrzyżowania z ul. Jaśkiewicza i Próchnika</t>
  </si>
  <si>
    <t xml:space="preserve">Projekt składał się z trzech bloków tematycznych: wykładów i prelekcji edukacyjnych, warsztatów edukacyjnych i warsztatów artystycznych. W ramach realizacji projektu podpisane zostały umowy na spotkania autorskie, prelekcje, wykłady. Łącznie zrealizowano 29 wydarzeń,wykładów edukacyjnych, warsztatów artystycznych, prelekcji podróżniczych i varsavianistycznych, w których udział wzięło 605 uczestników. </t>
  </si>
  <si>
    <t>Umowa została podpisana 16 maja 2024 r.Wykonawca zaprojektował i wykonał rzeźbę w pniu drzewa przeznaczonego do wycinki, usytuowanego przy ul. Promyka w Warszawie. Odbiór rzeźby na podstawie protokołu miał miejsce 08.07.2024 r.</t>
  </si>
  <si>
    <t xml:space="preserve">Umowa podpisana z Fundacją Rozwoju Kinematografii w dniu 2 maja 2024r. Terminy projekcji filmowych: 7,14,21,28 czerwca br.,  5,12,19,26 lipca br. W ramach projektu wszystkie pokazy zostały zrealizowane w ustalonych terminach, z wyjątkiem pokazu, który miał się odbyć 28.06.2024 r. Ze względu na złe warunki atmosferyczne pokaz został przełożony i wyświetlony po zakończeniu całego cyklu, tj. 02.08.2024 r. </t>
  </si>
  <si>
    <t xml:space="preserve">Wykonawca zrealizował projekt w całości: 400 godzin konsultacji indywidualnych, 100 godzin grup edukacyjno-rozwojowych, 7 prelekcji, 
20 godzin superwizji dla realizatorów zadania, wykonanie i przekazanie do szkół materiałów informacyjno-edukacyjnych, przygotowanie i dystrybucja materiałów promocyjnych. Niewydatkowane środki pochodzą z mniejszych kosztów: wynajmu sal i promocji. </t>
  </si>
  <si>
    <t>Załącznik Nr 17</t>
  </si>
  <si>
    <t>Zarządu Dzielnicy Żoliborz</t>
  </si>
  <si>
    <t>m.st. Warszawy</t>
  </si>
  <si>
    <t>do Uchwały 283/2025</t>
  </si>
  <si>
    <t>z 25.02.2025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</si>
</sst>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charset val="238"/>
    </font>
    <font>
      <sz val="11"/>
      <color indexed="8"/>
      <name val="Calibri"/>
      <family val="2"/>
      <charset val="238"/>
    </font>
    <font>
      <b/>
      <sz val="11"/>
      <color indexed="8"/>
      <name val="Calibri"/>
      <family val="2"/>
      <charset val="238"/>
    </font>
    <font>
      <sz val="11"/>
      <color theme="1"/>
      <name val="Calibri"/>
      <family val="2"/>
      <charset val="238"/>
    </font>
    <font>
      <b/>
      <sz val="12"/>
      <color theme="1"/>
      <name val="Calibri"/>
      <family val="2"/>
      <charset val="238"/>
      <scheme val="minor"/>
    </font>
    <font>
      <b/>
      <sz val="12"/>
      <color indexed="8"/>
      <name val="Calibri"/>
      <family val="2"/>
      <charset val="238"/>
    </font>
    <font>
      <b/>
      <sz val="11"/>
      <name val="Calibri"/>
      <family val="2"/>
      <charset val="238"/>
      <scheme val="minor"/>
    </font>
    <font>
      <b/>
      <i/>
      <sz val="12"/>
      <name val="Calibri"/>
      <family val="2"/>
      <charset val="238"/>
      <scheme val="minor"/>
    </font>
    <font>
      <sz val="11"/>
      <name val="Calibri"/>
      <family val="2"/>
      <charset val="238"/>
    </font>
    <font>
      <sz val="10"/>
      <name val="Arial"/>
      <family val="2"/>
      <charset val="238"/>
    </font>
    <font>
      <sz val="14"/>
      <name val="Verdana"/>
      <family val="2"/>
      <charset val="23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pplyFill="0" applyProtection="0"/>
    <xf numFmtId="0" fontId="9" fillId="0" borderId="0"/>
  </cellStyleXfs>
  <cellXfs count="55">
    <xf numFmtId="0" fontId="0" fillId="0" borderId="0" xfId="0"/>
    <xf numFmtId="0" fontId="0" fillId="0" borderId="0" xfId="0" applyFill="1" applyProtection="1"/>
    <xf numFmtId="0" fontId="5" fillId="0" borderId="0" xfId="0" applyFont="1" applyFill="1" applyProtection="1"/>
    <xf numFmtId="0" fontId="5" fillId="0" borderId="0" xfId="0" applyFont="1" applyFill="1" applyAlignment="1" applyProtection="1"/>
    <xf numFmtId="0" fontId="1" fillId="0" borderId="0" xfId="0" applyFont="1" applyFill="1" applyAlignment="1" applyProtection="1">
      <alignment horizontal="center"/>
    </xf>
    <xf numFmtId="0" fontId="0" fillId="2" borderId="1" xfId="0" applyFill="1" applyBorder="1" applyAlignment="1" applyProtection="1">
      <alignment horizontal="center" vertical="center"/>
    </xf>
    <xf numFmtId="0" fontId="0" fillId="2" borderId="1" xfId="0" applyFill="1" applyBorder="1" applyAlignment="1" applyProtection="1">
      <alignment horizontal="left" vertical="center" wrapText="1"/>
    </xf>
    <xf numFmtId="0" fontId="8" fillId="2" borderId="1" xfId="0" applyFont="1" applyFill="1" applyBorder="1" applyAlignment="1" applyProtection="1">
      <alignment horizontal="center" vertical="center"/>
    </xf>
    <xf numFmtId="0" fontId="5" fillId="0" borderId="0" xfId="0" applyFont="1" applyFill="1" applyAlignment="1" applyProtection="1">
      <alignment wrapText="1"/>
    </xf>
    <xf numFmtId="0" fontId="0" fillId="2" borderId="1" xfId="0" applyFill="1" applyBorder="1" applyAlignment="1" applyProtection="1">
      <alignment vertical="center" wrapText="1"/>
    </xf>
    <xf numFmtId="0" fontId="0" fillId="2" borderId="1" xfId="0" applyFill="1" applyBorder="1" applyAlignment="1" applyProtection="1">
      <alignment horizontal="center" vertical="center" wrapText="1"/>
    </xf>
    <xf numFmtId="3" fontId="3" fillId="0" borderId="1" xfId="0" applyNumberFormat="1" applyFont="1" applyFill="1" applyBorder="1" applyAlignment="1">
      <alignment horizontal="right" vertical="center"/>
    </xf>
    <xf numFmtId="4" fontId="0" fillId="0" borderId="1" xfId="0" applyNumberFormat="1" applyFill="1" applyBorder="1" applyAlignment="1" applyProtection="1">
      <alignment horizontal="right" vertical="center"/>
    </xf>
    <xf numFmtId="4" fontId="3" fillId="0" borderId="1" xfId="0" applyNumberFormat="1" applyFont="1" applyFill="1" applyBorder="1" applyAlignment="1">
      <alignment horizontal="righ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0" fillId="2" borderId="9" xfId="0" applyFill="1" applyBorder="1" applyAlignment="1" applyProtection="1">
      <alignment vertical="center" wrapText="1"/>
    </xf>
    <xf numFmtId="0" fontId="0" fillId="2" borderId="9" xfId="0" applyFill="1" applyBorder="1" applyAlignment="1" applyProtection="1">
      <alignment horizontal="left" vertical="center" wrapText="1"/>
    </xf>
    <xf numFmtId="0" fontId="0" fillId="2" borderId="9" xfId="0" applyFill="1" applyBorder="1" applyAlignment="1" applyProtection="1">
      <alignment horizontal="center" vertical="center"/>
    </xf>
    <xf numFmtId="3" fontId="3" fillId="0" borderId="9" xfId="0" applyNumberFormat="1" applyFont="1" applyFill="1" applyBorder="1" applyAlignment="1">
      <alignment horizontal="right" vertical="center"/>
    </xf>
    <xf numFmtId="4" fontId="3" fillId="0" borderId="9" xfId="0" applyNumberFormat="1" applyFont="1" applyFill="1" applyBorder="1" applyAlignment="1">
      <alignment horizontal="right" vertical="center"/>
    </xf>
    <xf numFmtId="3" fontId="5" fillId="2" borderId="3" xfId="0" applyNumberFormat="1" applyFont="1" applyFill="1" applyBorder="1" applyProtection="1"/>
    <xf numFmtId="4" fontId="5" fillId="2" borderId="3" xfId="0" applyNumberFormat="1" applyFont="1" applyFill="1" applyBorder="1" applyProtection="1"/>
    <xf numFmtId="10" fontId="5" fillId="2" borderId="11" xfId="0" applyNumberFormat="1" applyFont="1" applyFill="1" applyBorder="1" applyProtection="1"/>
    <xf numFmtId="0" fontId="3" fillId="2" borderId="4" xfId="0" applyFont="1" applyFill="1" applyBorder="1" applyAlignment="1">
      <alignment horizontal="center" vertical="center"/>
    </xf>
    <xf numFmtId="0" fontId="0" fillId="2" borderId="5" xfId="0" applyFill="1" applyBorder="1" applyAlignment="1" applyProtection="1">
      <alignment vertical="center" wrapText="1"/>
    </xf>
    <xf numFmtId="0" fontId="0" fillId="2" borderId="5" xfId="0" applyFill="1" applyBorder="1" applyAlignment="1" applyProtection="1">
      <alignment horizontal="left" vertical="center" wrapText="1"/>
    </xf>
    <xf numFmtId="0" fontId="0" fillId="2" borderId="5" xfId="0" applyFill="1" applyBorder="1" applyAlignment="1" applyProtection="1">
      <alignment horizontal="center" vertical="center"/>
    </xf>
    <xf numFmtId="3" fontId="3" fillId="0" borderId="5" xfId="0" applyNumberFormat="1" applyFont="1" applyFill="1" applyBorder="1" applyAlignment="1">
      <alignment horizontal="right" vertical="center"/>
    </xf>
    <xf numFmtId="4" fontId="0" fillId="0" borderId="5" xfId="0" applyNumberFormat="1" applyFill="1" applyBorder="1" applyAlignment="1" applyProtection="1">
      <alignment horizontal="right" vertical="center"/>
    </xf>
    <xf numFmtId="0" fontId="0" fillId="0" borderId="6" xfId="0" applyBorder="1" applyAlignment="1">
      <alignment vertical="center"/>
    </xf>
    <xf numFmtId="0" fontId="2" fillId="3" borderId="12" xfId="0" applyFont="1" applyFill="1" applyBorder="1" applyAlignment="1" applyProtection="1">
      <alignment horizontal="center" vertical="center"/>
    </xf>
    <xf numFmtId="0" fontId="2" fillId="3" borderId="13"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xf>
    <xf numFmtId="0" fontId="6" fillId="3" borderId="13" xfId="0" applyFont="1" applyFill="1" applyBorder="1" applyAlignment="1">
      <alignment horizontal="center" vertical="center" wrapText="1"/>
    </xf>
    <xf numFmtId="0" fontId="2" fillId="3" borderId="14" xfId="0" applyFont="1" applyFill="1" applyBorder="1" applyAlignment="1" applyProtection="1">
      <alignment horizontal="center" vertical="center" wrapText="1"/>
    </xf>
    <xf numFmtId="0" fontId="0" fillId="0" borderId="1" xfId="0" applyBorder="1" applyAlignment="1">
      <alignment horizontal="left" wrapText="1"/>
    </xf>
    <xf numFmtId="0" fontId="0" fillId="0" borderId="1" xfId="0" applyNumberFormat="1" applyBorder="1" applyAlignment="1">
      <alignment vertical="top" wrapText="1"/>
    </xf>
    <xf numFmtId="0" fontId="7" fillId="2" borderId="10" xfId="0" applyFont="1" applyFill="1" applyBorder="1" applyAlignment="1">
      <alignment vertical="center"/>
    </xf>
    <xf numFmtId="0" fontId="7" fillId="2" borderId="0" xfId="0" applyFont="1" applyFill="1" applyBorder="1" applyAlignment="1">
      <alignment vertical="center"/>
    </xf>
    <xf numFmtId="0" fontId="7" fillId="2" borderId="2" xfId="0" applyFont="1" applyFill="1" applyBorder="1" applyAlignment="1">
      <alignment vertical="center"/>
    </xf>
    <xf numFmtId="10" fontId="3" fillId="0" borderId="1" xfId="0" applyNumberFormat="1" applyFont="1" applyFill="1" applyBorder="1" applyAlignment="1">
      <alignment horizontal="right" vertical="center"/>
    </xf>
    <xf numFmtId="10" fontId="3" fillId="0" borderId="5" xfId="0" applyNumberFormat="1" applyFont="1" applyFill="1" applyBorder="1" applyAlignment="1">
      <alignment horizontal="right" vertical="center"/>
    </xf>
    <xf numFmtId="10" fontId="3" fillId="0" borderId="9" xfId="0" applyNumberFormat="1" applyFont="1" applyFill="1" applyBorder="1" applyAlignment="1">
      <alignment horizontal="right" vertical="center"/>
    </xf>
    <xf numFmtId="10" fontId="10" fillId="0" borderId="0" xfId="1" applyNumberFormat="1" applyFont="1" applyFill="1" applyBorder="1" applyAlignment="1" applyProtection="1">
      <alignment vertical="center"/>
    </xf>
    <xf numFmtId="3" fontId="10" fillId="0" borderId="0" xfId="1" applyNumberFormat="1" applyFont="1" applyAlignment="1" applyProtection="1">
      <alignment vertical="center"/>
    </xf>
    <xf numFmtId="0" fontId="4" fillId="0" borderId="0" xfId="0" applyFont="1" applyFill="1" applyAlignment="1">
      <alignment horizontal="center" vertical="center"/>
    </xf>
    <xf numFmtId="0" fontId="0" fillId="0" borderId="15" xfId="0" applyBorder="1" applyAlignment="1">
      <alignment horizontal="center" vertical="center" textRotation="90"/>
    </xf>
    <xf numFmtId="0" fontId="0" fillId="0" borderId="11" xfId="0" applyBorder="1" applyAlignment="1">
      <alignment horizontal="center" vertical="center" textRotation="90"/>
    </xf>
    <xf numFmtId="0" fontId="0" fillId="0" borderId="16" xfId="0" applyBorder="1" applyAlignment="1">
      <alignment horizontal="center" vertical="center" textRotation="90"/>
    </xf>
    <xf numFmtId="0" fontId="0" fillId="2" borderId="1" xfId="0" applyFill="1" applyBorder="1" applyAlignment="1" applyProtection="1">
      <alignment horizontal="left" vertical="center" wrapText="1"/>
    </xf>
    <xf numFmtId="0" fontId="3" fillId="2" borderId="7" xfId="0" applyFont="1" applyFill="1" applyBorder="1" applyAlignment="1">
      <alignment horizontal="center" vertical="center"/>
    </xf>
    <xf numFmtId="0" fontId="0" fillId="2" borderId="17" xfId="0" applyFill="1" applyBorder="1" applyAlignment="1" applyProtection="1">
      <alignment horizontal="left" vertical="center" wrapText="1"/>
    </xf>
    <xf numFmtId="0" fontId="0" fillId="2" borderId="18" xfId="0" applyFill="1" applyBorder="1" applyAlignment="1" applyProtection="1">
      <alignment horizontal="left" vertical="center" wrapText="1"/>
    </xf>
    <xf numFmtId="0" fontId="0" fillId="2" borderId="19" xfId="0" applyFill="1" applyBorder="1" applyAlignment="1" applyProtection="1">
      <alignment horizontal="left" vertical="center" wrapText="1"/>
    </xf>
  </cellXfs>
  <cellStyles count="2">
    <cellStyle name="Normalny" xfId="0" builtinId="0"/>
    <cellStyle name="Normalny_MATRYCA_BJB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zoomScaleNormal="100" workbookViewId="0">
      <selection activeCell="F8" sqref="F8"/>
    </sheetView>
  </sheetViews>
  <sheetFormatPr defaultRowHeight="15" x14ac:dyDescent="0.25"/>
  <cols>
    <col min="1" max="1" width="11.7109375" customWidth="1"/>
    <col min="2" max="2" width="51" customWidth="1"/>
    <col min="3" max="3" width="65.7109375" customWidth="1"/>
    <col min="4" max="4" width="21.140625" customWidth="1"/>
    <col min="8" max="9" width="15.28515625" customWidth="1"/>
    <col min="10" max="12" width="14.7109375" customWidth="1"/>
    <col min="13" max="13" width="23.7109375" customWidth="1"/>
  </cols>
  <sheetData>
    <row r="1" spans="1:13" ht="18" x14ac:dyDescent="0.25">
      <c r="I1" s="44" t="s">
        <v>64</v>
      </c>
    </row>
    <row r="2" spans="1:13" ht="18" x14ac:dyDescent="0.25">
      <c r="I2" s="45" t="s">
        <v>67</v>
      </c>
    </row>
    <row r="3" spans="1:13" ht="18" x14ac:dyDescent="0.25">
      <c r="I3" s="45" t="s">
        <v>65</v>
      </c>
    </row>
    <row r="4" spans="1:13" ht="18" x14ac:dyDescent="0.25">
      <c r="I4" s="45" t="s">
        <v>66</v>
      </c>
    </row>
    <row r="5" spans="1:13" ht="18" x14ac:dyDescent="0.25">
      <c r="I5" s="45" t="s">
        <v>68</v>
      </c>
    </row>
    <row r="6" spans="1:13" ht="15.75" x14ac:dyDescent="0.25">
      <c r="A6" s="46" t="s">
        <v>23</v>
      </c>
      <c r="B6" s="46"/>
      <c r="C6" s="46"/>
      <c r="D6" s="46"/>
      <c r="E6" s="46"/>
      <c r="F6" s="46"/>
      <c r="G6" s="46"/>
      <c r="H6" s="46"/>
      <c r="I6" s="46"/>
      <c r="J6" s="46"/>
      <c r="K6" s="46"/>
      <c r="L6" s="46"/>
    </row>
    <row r="7" spans="1:13" ht="16.5" thickBot="1" x14ac:dyDescent="0.3">
      <c r="A7" s="2" t="s">
        <v>1</v>
      </c>
      <c r="B7" s="8" t="s">
        <v>3</v>
      </c>
      <c r="C7" s="3"/>
      <c r="D7" s="3"/>
      <c r="E7" s="3"/>
      <c r="F7" s="3"/>
      <c r="G7" s="3"/>
      <c r="H7" s="3"/>
      <c r="I7" s="1"/>
      <c r="J7" s="4"/>
      <c r="K7" s="4"/>
      <c r="L7" s="4"/>
    </row>
    <row r="8" spans="1:13" ht="57.6" customHeight="1" thickBot="1" x14ac:dyDescent="0.3">
      <c r="A8" s="31" t="s">
        <v>2</v>
      </c>
      <c r="B8" s="32" t="s">
        <v>0</v>
      </c>
      <c r="C8" s="33" t="s">
        <v>17</v>
      </c>
      <c r="D8" s="33" t="s">
        <v>4</v>
      </c>
      <c r="E8" s="33" t="s">
        <v>5</v>
      </c>
      <c r="F8" s="33" t="s">
        <v>6</v>
      </c>
      <c r="G8" s="33" t="s">
        <v>7</v>
      </c>
      <c r="H8" s="33" t="s">
        <v>8</v>
      </c>
      <c r="I8" s="34" t="s">
        <v>52</v>
      </c>
      <c r="J8" s="32" t="s">
        <v>51</v>
      </c>
      <c r="K8" s="32" t="s">
        <v>18</v>
      </c>
      <c r="L8" s="35" t="s">
        <v>19</v>
      </c>
    </row>
    <row r="9" spans="1:13" ht="16.5" thickBot="1" x14ac:dyDescent="0.3">
      <c r="A9" s="38" t="s">
        <v>22</v>
      </c>
      <c r="B9" s="39"/>
      <c r="C9" s="39"/>
      <c r="D9" s="39"/>
      <c r="E9" s="39"/>
      <c r="F9" s="39"/>
      <c r="G9" s="39"/>
      <c r="H9" s="39"/>
      <c r="I9" s="40"/>
      <c r="J9" s="21">
        <f>SUM(J10:J22)</f>
        <v>735887</v>
      </c>
      <c r="K9" s="22">
        <f>SUM(K10:K22)</f>
        <v>729506.59000000008</v>
      </c>
      <c r="L9" s="23">
        <f>K9/J9</f>
        <v>0.99132963348992453</v>
      </c>
    </row>
    <row r="10" spans="1:13" ht="135" x14ac:dyDescent="0.25">
      <c r="A10" s="24">
        <v>1</v>
      </c>
      <c r="B10" s="25" t="s">
        <v>50</v>
      </c>
      <c r="C10" s="26" t="s">
        <v>59</v>
      </c>
      <c r="D10" s="27" t="s">
        <v>9</v>
      </c>
      <c r="E10" s="27">
        <v>600</v>
      </c>
      <c r="F10" s="27">
        <v>60016</v>
      </c>
      <c r="G10" s="27">
        <v>4300</v>
      </c>
      <c r="H10" s="27" t="s">
        <v>20</v>
      </c>
      <c r="I10" s="27" t="s">
        <v>24</v>
      </c>
      <c r="J10" s="28">
        <v>28000</v>
      </c>
      <c r="K10" s="29">
        <v>26568</v>
      </c>
      <c r="L10" s="42">
        <f t="shared" ref="L10" si="0">K10/J10</f>
        <v>0.94885714285714284</v>
      </c>
      <c r="M10" s="30" t="s">
        <v>21</v>
      </c>
    </row>
    <row r="11" spans="1:13" ht="90" x14ac:dyDescent="0.25">
      <c r="A11" s="14">
        <v>2</v>
      </c>
      <c r="B11" s="9" t="s">
        <v>40</v>
      </c>
      <c r="C11" s="9" t="s">
        <v>58</v>
      </c>
      <c r="D11" s="5" t="s">
        <v>9</v>
      </c>
      <c r="E11" s="5">
        <v>600</v>
      </c>
      <c r="F11" s="5">
        <v>60016</v>
      </c>
      <c r="G11" s="5">
        <v>6050</v>
      </c>
      <c r="H11" s="5" t="s">
        <v>34</v>
      </c>
      <c r="I11" s="5" t="s">
        <v>35</v>
      </c>
      <c r="J11" s="11">
        <v>90000</v>
      </c>
      <c r="K11" s="12">
        <v>90000</v>
      </c>
      <c r="L11" s="41">
        <f t="shared" ref="L11:L22" si="1">K11/J11</f>
        <v>1</v>
      </c>
      <c r="M11" s="47" t="s">
        <v>38</v>
      </c>
    </row>
    <row r="12" spans="1:13" ht="135" x14ac:dyDescent="0.25">
      <c r="A12" s="14">
        <v>3</v>
      </c>
      <c r="B12" s="9" t="s">
        <v>45</v>
      </c>
      <c r="C12" s="9" t="s">
        <v>53</v>
      </c>
      <c r="D12" s="5" t="s">
        <v>11</v>
      </c>
      <c r="E12" s="5">
        <v>600</v>
      </c>
      <c r="F12" s="5">
        <v>60016</v>
      </c>
      <c r="G12" s="5">
        <v>4300</v>
      </c>
      <c r="H12" s="5" t="s">
        <v>12</v>
      </c>
      <c r="I12" s="5" t="s">
        <v>26</v>
      </c>
      <c r="J12" s="11">
        <v>55296</v>
      </c>
      <c r="K12" s="13">
        <v>55296</v>
      </c>
      <c r="L12" s="41">
        <f t="shared" si="1"/>
        <v>1</v>
      </c>
      <c r="M12" s="48"/>
    </row>
    <row r="13" spans="1:13" ht="180" x14ac:dyDescent="0.25">
      <c r="A13" s="14">
        <v>4</v>
      </c>
      <c r="B13" s="6" t="s">
        <v>41</v>
      </c>
      <c r="C13" s="6" t="s">
        <v>54</v>
      </c>
      <c r="D13" s="5" t="s">
        <v>11</v>
      </c>
      <c r="E13" s="5">
        <v>900</v>
      </c>
      <c r="F13" s="5">
        <v>90095</v>
      </c>
      <c r="G13" s="5">
        <v>6050</v>
      </c>
      <c r="H13" s="5" t="s">
        <v>36</v>
      </c>
      <c r="I13" s="5" t="s">
        <v>37</v>
      </c>
      <c r="J13" s="11">
        <v>183619</v>
      </c>
      <c r="K13" s="13">
        <v>183618.2</v>
      </c>
      <c r="L13" s="41">
        <f t="shared" si="1"/>
        <v>0.9999956431523972</v>
      </c>
      <c r="M13" s="48"/>
    </row>
    <row r="14" spans="1:13" ht="90" x14ac:dyDescent="0.25">
      <c r="A14" s="14">
        <v>5</v>
      </c>
      <c r="B14" s="9" t="s">
        <v>46</v>
      </c>
      <c r="C14" s="9" t="s">
        <v>63</v>
      </c>
      <c r="D14" s="10" t="s">
        <v>39</v>
      </c>
      <c r="E14" s="10">
        <v>853</v>
      </c>
      <c r="F14" s="10">
        <v>85395</v>
      </c>
      <c r="G14" s="10">
        <v>4300</v>
      </c>
      <c r="H14" s="10" t="s">
        <v>29</v>
      </c>
      <c r="I14" s="5" t="s">
        <v>30</v>
      </c>
      <c r="J14" s="11">
        <v>247600</v>
      </c>
      <c r="K14" s="12">
        <v>242653.23</v>
      </c>
      <c r="L14" s="41">
        <f t="shared" si="1"/>
        <v>0.98002112277867537</v>
      </c>
      <c r="M14" s="48"/>
    </row>
    <row r="15" spans="1:13" ht="27" customHeight="1" x14ac:dyDescent="0.25">
      <c r="A15" s="51">
        <v>6</v>
      </c>
      <c r="B15" s="50" t="s">
        <v>43</v>
      </c>
      <c r="C15" s="52" t="s">
        <v>55</v>
      </c>
      <c r="D15" s="5" t="s">
        <v>11</v>
      </c>
      <c r="E15" s="5">
        <v>900</v>
      </c>
      <c r="F15" s="5">
        <v>90004</v>
      </c>
      <c r="G15" s="5">
        <v>4300</v>
      </c>
      <c r="H15" s="5" t="s">
        <v>13</v>
      </c>
      <c r="I15" s="5" t="s">
        <v>25</v>
      </c>
      <c r="J15" s="11">
        <v>14400</v>
      </c>
      <c r="K15" s="12">
        <v>14400</v>
      </c>
      <c r="L15" s="41">
        <f t="shared" si="1"/>
        <v>1</v>
      </c>
      <c r="M15" s="48"/>
    </row>
    <row r="16" spans="1:13" ht="27" customHeight="1" x14ac:dyDescent="0.25">
      <c r="A16" s="51"/>
      <c r="B16" s="50"/>
      <c r="C16" s="53"/>
      <c r="D16" s="5" t="s">
        <v>11</v>
      </c>
      <c r="E16" s="5">
        <v>600</v>
      </c>
      <c r="F16" s="5">
        <v>60016</v>
      </c>
      <c r="G16" s="5">
        <v>4300</v>
      </c>
      <c r="H16" s="5" t="s">
        <v>12</v>
      </c>
      <c r="I16" s="5" t="s">
        <v>25</v>
      </c>
      <c r="J16" s="11">
        <v>14400</v>
      </c>
      <c r="K16" s="12">
        <v>14400</v>
      </c>
      <c r="L16" s="41">
        <f t="shared" si="1"/>
        <v>1</v>
      </c>
      <c r="M16" s="48"/>
    </row>
    <row r="17" spans="1:13" ht="27" customHeight="1" x14ac:dyDescent="0.25">
      <c r="A17" s="51"/>
      <c r="B17" s="50"/>
      <c r="C17" s="54"/>
      <c r="D17" s="5" t="s">
        <v>11</v>
      </c>
      <c r="E17" s="5">
        <v>925</v>
      </c>
      <c r="F17" s="5">
        <v>92595</v>
      </c>
      <c r="G17" s="5">
        <v>4300</v>
      </c>
      <c r="H17" s="5" t="s">
        <v>14</v>
      </c>
      <c r="I17" s="5" t="s">
        <v>25</v>
      </c>
      <c r="J17" s="11">
        <v>14400</v>
      </c>
      <c r="K17" s="12">
        <v>14400</v>
      </c>
      <c r="L17" s="41">
        <f t="shared" si="1"/>
        <v>1</v>
      </c>
      <c r="M17" s="48"/>
    </row>
    <row r="18" spans="1:13" ht="90" x14ac:dyDescent="0.25">
      <c r="A18" s="14">
        <v>7</v>
      </c>
      <c r="B18" s="6" t="s">
        <v>48</v>
      </c>
      <c r="C18" s="6" t="s">
        <v>62</v>
      </c>
      <c r="D18" s="7" t="s">
        <v>10</v>
      </c>
      <c r="E18" s="5">
        <v>921</v>
      </c>
      <c r="F18" s="5">
        <v>92105</v>
      </c>
      <c r="G18" s="5">
        <v>4300</v>
      </c>
      <c r="H18" s="5" t="s">
        <v>16</v>
      </c>
      <c r="I18" s="5" t="s">
        <v>31</v>
      </c>
      <c r="J18" s="11">
        <v>25575</v>
      </c>
      <c r="K18" s="13">
        <v>25574.16</v>
      </c>
      <c r="L18" s="41">
        <f t="shared" si="1"/>
        <v>0.99996715542521997</v>
      </c>
      <c r="M18" s="48"/>
    </row>
    <row r="19" spans="1:13" ht="60" x14ac:dyDescent="0.25">
      <c r="A19" s="14">
        <v>8</v>
      </c>
      <c r="B19" s="9" t="s">
        <v>49</v>
      </c>
      <c r="C19" s="37" t="s">
        <v>61</v>
      </c>
      <c r="D19" s="7" t="s">
        <v>10</v>
      </c>
      <c r="E19" s="5">
        <v>921</v>
      </c>
      <c r="F19" s="5">
        <v>92195</v>
      </c>
      <c r="G19" s="5">
        <v>4170</v>
      </c>
      <c r="H19" s="5" t="s">
        <v>16</v>
      </c>
      <c r="I19" s="5" t="s">
        <v>32</v>
      </c>
      <c r="J19" s="11">
        <v>21277</v>
      </c>
      <c r="K19" s="12">
        <v>21277</v>
      </c>
      <c r="L19" s="41">
        <f t="shared" si="1"/>
        <v>1</v>
      </c>
      <c r="M19" s="48"/>
    </row>
    <row r="20" spans="1:13" ht="105" x14ac:dyDescent="0.25">
      <c r="A20" s="14">
        <v>9</v>
      </c>
      <c r="B20" s="9" t="s">
        <v>42</v>
      </c>
      <c r="C20" s="6" t="s">
        <v>56</v>
      </c>
      <c r="D20" s="5" t="s">
        <v>11</v>
      </c>
      <c r="E20" s="5">
        <v>925</v>
      </c>
      <c r="F20" s="5">
        <v>92595</v>
      </c>
      <c r="G20" s="5">
        <v>4300</v>
      </c>
      <c r="H20" s="5" t="s">
        <v>14</v>
      </c>
      <c r="I20" s="5" t="s">
        <v>28</v>
      </c>
      <c r="J20" s="11">
        <v>13470</v>
      </c>
      <c r="K20" s="13">
        <v>13470</v>
      </c>
      <c r="L20" s="41">
        <f t="shared" si="1"/>
        <v>1</v>
      </c>
      <c r="M20" s="48"/>
    </row>
    <row r="21" spans="1:13" ht="60" x14ac:dyDescent="0.25">
      <c r="A21" s="14">
        <v>10</v>
      </c>
      <c r="B21" s="9" t="s">
        <v>44</v>
      </c>
      <c r="C21" s="36" t="s">
        <v>57</v>
      </c>
      <c r="D21" s="5" t="s">
        <v>11</v>
      </c>
      <c r="E21" s="5">
        <v>925</v>
      </c>
      <c r="F21" s="5">
        <v>92595</v>
      </c>
      <c r="G21" s="5">
        <v>4210</v>
      </c>
      <c r="H21" s="5" t="s">
        <v>14</v>
      </c>
      <c r="I21" s="5" t="s">
        <v>27</v>
      </c>
      <c r="J21" s="11">
        <v>6350</v>
      </c>
      <c r="K21" s="13">
        <v>6350</v>
      </c>
      <c r="L21" s="41">
        <f t="shared" si="1"/>
        <v>1</v>
      </c>
      <c r="M21" s="48"/>
    </row>
    <row r="22" spans="1:13" ht="105.75" thickBot="1" x14ac:dyDescent="0.3">
      <c r="A22" s="15">
        <v>11</v>
      </c>
      <c r="B22" s="16" t="s">
        <v>47</v>
      </c>
      <c r="C22" s="17" t="s">
        <v>60</v>
      </c>
      <c r="D22" s="18" t="s">
        <v>10</v>
      </c>
      <c r="E22" s="18">
        <v>921</v>
      </c>
      <c r="F22" s="18">
        <v>92116</v>
      </c>
      <c r="G22" s="18">
        <v>2800</v>
      </c>
      <c r="H22" s="18" t="s">
        <v>15</v>
      </c>
      <c r="I22" s="18" t="s">
        <v>33</v>
      </c>
      <c r="J22" s="19">
        <v>21500</v>
      </c>
      <c r="K22" s="20">
        <v>21500</v>
      </c>
      <c r="L22" s="43">
        <f t="shared" si="1"/>
        <v>1</v>
      </c>
      <c r="M22" s="49"/>
    </row>
  </sheetData>
  <autoFilter ref="A8:M22"/>
  <mergeCells count="5">
    <mergeCell ref="A6:L6"/>
    <mergeCell ref="M11:M22"/>
    <mergeCell ref="B15:B17"/>
    <mergeCell ref="A15:A17"/>
    <mergeCell ref="C15:C17"/>
  </mergeCells>
  <pageMargins left="0.31496062992125984" right="0.31496062992125984" top="0.35433070866141736" bottom="0.35433070866141736" header="0.31496062992125984" footer="0.31496062992125984"/>
  <pageSetup paperSize="9" scale="51" fitToHeight="2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Arkusz1</vt:lpstr>
      <vt:lpstr>Arkusz1!Obszar_wydruku</vt:lpstr>
      <vt:lpstr>Arkusz1!Tytuły_wydruku</vt:lpstr>
    </vt:vector>
  </TitlesOfParts>
  <Company>UMSTW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Roszkowska Julita (PB)</dc:creator>
  <cp:lastModifiedBy>Miklaszewska Bożena</cp:lastModifiedBy>
  <cp:lastPrinted>2025-02-24T07:32:11Z</cp:lastPrinted>
  <dcterms:created xsi:type="dcterms:W3CDTF">2022-07-20T09:44:09Z</dcterms:created>
  <dcterms:modified xsi:type="dcterms:W3CDTF">2025-02-25T14:00:29Z</dcterms:modified>
</cp:coreProperties>
</file>